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156" windowWidth="15480" windowHeight="5592"/>
  </bookViews>
  <sheets>
    <sheet name="школа общий" sheetId="18" r:id="rId1"/>
    <sheet name="2015-2016" sheetId="19" state="hidden" r:id="rId2"/>
    <sheet name="изо" sheetId="24" r:id="rId3"/>
    <sheet name="искусство" sheetId="29" r:id="rId4"/>
    <sheet name="Физкультура" sheetId="17" r:id="rId5"/>
    <sheet name="ОБЖ" sheetId="27" r:id="rId6"/>
    <sheet name="Технология" sheetId="16" r:id="rId7"/>
    <sheet name="Крымоведение" sheetId="15" r:id="rId8"/>
    <sheet name="География" sheetId="14" r:id="rId9"/>
    <sheet name="Биология" sheetId="13" r:id="rId10"/>
    <sheet name="Химия" sheetId="12" r:id="rId11"/>
    <sheet name="Физика" sheetId="11" r:id="rId12"/>
    <sheet name="Математика" sheetId="28" r:id="rId13"/>
    <sheet name="Алгебра" sheetId="10" r:id="rId14"/>
    <sheet name="Геометрия" sheetId="22" r:id="rId15"/>
    <sheet name="Информатика" sheetId="23" r:id="rId16"/>
    <sheet name="Крымскотат лит" sheetId="9" r:id="rId17"/>
    <sheet name="Крымскотат яз" sheetId="8" r:id="rId18"/>
    <sheet name="Украинск яз" sheetId="7" r:id="rId19"/>
    <sheet name="Украинск литература" sheetId="20" r:id="rId20"/>
    <sheet name="Англ яз" sheetId="6" r:id="rId21"/>
    <sheet name="нем яз" sheetId="21" r:id="rId22"/>
    <sheet name="Литература" sheetId="5" r:id="rId23"/>
    <sheet name="Русский яз" sheetId="4" r:id="rId24"/>
    <sheet name="История" sheetId="25" r:id="rId25"/>
    <sheet name="общество" sheetId="26" r:id="rId26"/>
    <sheet name="Лист2" sheetId="2" r:id="rId27"/>
    <sheet name="Лист3" sheetId="3" r:id="rId28"/>
  </sheets>
  <calcPr calcId="144525"/>
</workbook>
</file>

<file path=xl/calcChain.xml><?xml version="1.0" encoding="utf-8"?>
<calcChain xmlns="http://schemas.openxmlformats.org/spreadsheetml/2006/main">
  <c r="S6" i="25" l="1"/>
  <c r="S7" i="25"/>
  <c r="S8" i="25"/>
  <c r="S9" i="25"/>
  <c r="S10" i="25"/>
  <c r="S12" i="25"/>
  <c r="S13" i="25"/>
  <c r="S5" i="25"/>
  <c r="R6" i="25"/>
  <c r="R7" i="25"/>
  <c r="R8" i="25"/>
  <c r="R9" i="25"/>
  <c r="R10" i="25"/>
  <c r="R12" i="25"/>
  <c r="R13" i="25"/>
  <c r="R5" i="25" l="1"/>
  <c r="R25" i="18" l="1"/>
  <c r="Q25" i="18"/>
  <c r="P25" i="18"/>
  <c r="P7" i="17"/>
  <c r="Q7" i="17"/>
  <c r="P8" i="17"/>
  <c r="Q8" i="17"/>
  <c r="P9" i="17"/>
  <c r="Q9" i="17"/>
  <c r="P10" i="17"/>
  <c r="Q10" i="17"/>
  <c r="P12" i="17"/>
  <c r="Q12" i="17"/>
  <c r="P13" i="17"/>
  <c r="Q13" i="17"/>
  <c r="P14" i="17"/>
  <c r="Q14" i="17"/>
  <c r="P15" i="17"/>
  <c r="Q15" i="17"/>
  <c r="P16" i="17"/>
  <c r="Q16" i="17"/>
  <c r="P17" i="17"/>
  <c r="Q17" i="17"/>
  <c r="P19" i="17"/>
  <c r="Q19" i="17"/>
  <c r="P20" i="17"/>
  <c r="Q20" i="17"/>
  <c r="Q6" i="17"/>
  <c r="P6" i="17"/>
  <c r="O7" i="17"/>
  <c r="O8" i="17"/>
  <c r="O9" i="17"/>
  <c r="O10" i="17"/>
  <c r="O12" i="17"/>
  <c r="O13" i="17"/>
  <c r="O14" i="17"/>
  <c r="O15" i="17"/>
  <c r="O16" i="17"/>
  <c r="O17" i="17"/>
  <c r="O19" i="17"/>
  <c r="O20" i="17"/>
  <c r="O6" i="17"/>
  <c r="M7" i="17"/>
  <c r="M8" i="17"/>
  <c r="M9" i="17"/>
  <c r="M10" i="17"/>
  <c r="M12" i="17"/>
  <c r="M13" i="17"/>
  <c r="M14" i="17"/>
  <c r="M15" i="17"/>
  <c r="M16" i="17"/>
  <c r="M17" i="17"/>
  <c r="M19" i="17"/>
  <c r="M20" i="17"/>
  <c r="M6" i="17"/>
  <c r="K7" i="17"/>
  <c r="K8" i="17"/>
  <c r="K9" i="17"/>
  <c r="K10" i="17"/>
  <c r="K12" i="17"/>
  <c r="K13" i="17"/>
  <c r="K14" i="17"/>
  <c r="K15" i="17"/>
  <c r="K16" i="17"/>
  <c r="K17" i="17"/>
  <c r="K19" i="17"/>
  <c r="K20" i="17"/>
  <c r="K6" i="17"/>
  <c r="I7" i="17"/>
  <c r="I8" i="17"/>
  <c r="I9" i="17"/>
  <c r="I10" i="17"/>
  <c r="I12" i="17"/>
  <c r="I13" i="17"/>
  <c r="I14" i="17"/>
  <c r="I15" i="17"/>
  <c r="I16" i="17"/>
  <c r="I17" i="17"/>
  <c r="I19" i="17"/>
  <c r="I20" i="17"/>
  <c r="I6" i="17"/>
  <c r="N18" i="4"/>
  <c r="N21" i="4"/>
  <c r="R7" i="4"/>
  <c r="S7" i="4"/>
  <c r="R8" i="4"/>
  <c r="S8" i="4"/>
  <c r="R9" i="4"/>
  <c r="S9" i="4"/>
  <c r="R10" i="4"/>
  <c r="S10" i="4"/>
  <c r="R12" i="4"/>
  <c r="S12" i="4"/>
  <c r="R13" i="4"/>
  <c r="S13" i="4"/>
  <c r="R14" i="4"/>
  <c r="S14" i="4"/>
  <c r="R15" i="4"/>
  <c r="S15" i="4"/>
  <c r="R16" i="4"/>
  <c r="S16" i="4"/>
  <c r="R17" i="4"/>
  <c r="S17" i="4"/>
  <c r="R19" i="4"/>
  <c r="S19" i="4"/>
  <c r="R20" i="4"/>
  <c r="S20" i="4"/>
  <c r="S6" i="4"/>
  <c r="R6" i="4"/>
  <c r="P5" i="21"/>
  <c r="N5" i="21"/>
  <c r="L5" i="21"/>
  <c r="J5" i="21"/>
  <c r="M6" i="6"/>
  <c r="M7" i="6"/>
  <c r="M8" i="6"/>
  <c r="M9" i="6"/>
  <c r="M11" i="6"/>
  <c r="M12" i="6"/>
  <c r="M13" i="6"/>
  <c r="M14" i="6"/>
  <c r="M15" i="6"/>
  <c r="M16" i="6"/>
  <c r="M18" i="6"/>
  <c r="M19" i="6"/>
  <c r="K6" i="6"/>
  <c r="K7" i="6"/>
  <c r="K8" i="6"/>
  <c r="K9" i="6"/>
  <c r="K11" i="6"/>
  <c r="K12" i="6"/>
  <c r="K13" i="6"/>
  <c r="K14" i="6"/>
  <c r="K15" i="6"/>
  <c r="K16" i="6"/>
  <c r="K18" i="6"/>
  <c r="K19" i="6"/>
  <c r="I6" i="6"/>
  <c r="I7" i="6"/>
  <c r="I8" i="6"/>
  <c r="I9" i="6"/>
  <c r="I11" i="6"/>
  <c r="I12" i="6"/>
  <c r="I13" i="6"/>
  <c r="I14" i="6"/>
  <c r="I15" i="6"/>
  <c r="I16" i="6"/>
  <c r="I18" i="6"/>
  <c r="I19" i="6"/>
  <c r="P6" i="6"/>
  <c r="Q6" i="6"/>
  <c r="P7" i="6"/>
  <c r="Q7" i="6"/>
  <c r="P8" i="6"/>
  <c r="Q8" i="6"/>
  <c r="P9" i="6"/>
  <c r="Q9" i="6"/>
  <c r="P11" i="6"/>
  <c r="Q11" i="6"/>
  <c r="P12" i="6"/>
  <c r="Q12" i="6"/>
  <c r="P13" i="6"/>
  <c r="Q13" i="6"/>
  <c r="P14" i="6"/>
  <c r="Q14" i="6"/>
  <c r="P15" i="6"/>
  <c r="Q15" i="6"/>
  <c r="P16" i="6"/>
  <c r="Q16" i="6"/>
  <c r="P18" i="6"/>
  <c r="Q18" i="6"/>
  <c r="P19" i="6"/>
  <c r="Q19" i="6"/>
  <c r="Q5" i="6"/>
  <c r="P5" i="6"/>
  <c r="P5" i="20"/>
  <c r="Q5" i="20"/>
  <c r="P6" i="20"/>
  <c r="Q6" i="20"/>
  <c r="P7" i="20"/>
  <c r="Q7" i="20"/>
  <c r="P8" i="20"/>
  <c r="Q8" i="20"/>
  <c r="P10" i="20"/>
  <c r="Q10" i="20"/>
  <c r="P12" i="20"/>
  <c r="Q12" i="20"/>
  <c r="Q4" i="20"/>
  <c r="P4" i="20"/>
  <c r="J17" i="7" l="1"/>
  <c r="J14" i="7"/>
  <c r="P6" i="7"/>
  <c r="Q6" i="7"/>
  <c r="P7" i="7"/>
  <c r="Q7" i="7"/>
  <c r="P8" i="7"/>
  <c r="Q8" i="7"/>
  <c r="P9" i="7"/>
  <c r="Q9" i="7"/>
  <c r="P11" i="7"/>
  <c r="Q11" i="7"/>
  <c r="P12" i="7"/>
  <c r="Q12" i="7"/>
  <c r="P13" i="7"/>
  <c r="Q13" i="7"/>
  <c r="P15" i="7"/>
  <c r="Q15" i="7"/>
  <c r="P16" i="7"/>
  <c r="Q16" i="7"/>
  <c r="Q5" i="7"/>
  <c r="P5" i="7"/>
  <c r="P6" i="8"/>
  <c r="Q6" i="8"/>
  <c r="P7" i="8"/>
  <c r="Q7" i="8"/>
  <c r="P8" i="8"/>
  <c r="Q8" i="8"/>
  <c r="P10" i="8"/>
  <c r="Q10" i="8"/>
  <c r="P11" i="8"/>
  <c r="Q11" i="8"/>
  <c r="P12" i="8"/>
  <c r="Q12" i="8"/>
  <c r="P13" i="8"/>
  <c r="Q13" i="8"/>
  <c r="P15" i="8"/>
  <c r="Q15" i="8"/>
  <c r="Q5" i="8"/>
  <c r="P5" i="8"/>
  <c r="O6" i="8"/>
  <c r="O7" i="8"/>
  <c r="O8" i="8"/>
  <c r="O10" i="8"/>
  <c r="O11" i="8"/>
  <c r="O12" i="8"/>
  <c r="O13" i="8"/>
  <c r="O15" i="8"/>
  <c r="M6" i="8"/>
  <c r="M7" i="8"/>
  <c r="M8" i="8"/>
  <c r="M10" i="8"/>
  <c r="M11" i="8"/>
  <c r="M12" i="8"/>
  <c r="M13" i="8"/>
  <c r="M15" i="8"/>
  <c r="K6" i="8"/>
  <c r="K7" i="8"/>
  <c r="K8" i="8"/>
  <c r="K10" i="8"/>
  <c r="K11" i="8"/>
  <c r="K12" i="8"/>
  <c r="K13" i="8"/>
  <c r="K15" i="8"/>
  <c r="I6" i="8"/>
  <c r="I7" i="8"/>
  <c r="I8" i="8"/>
  <c r="I10" i="8"/>
  <c r="I11" i="8"/>
  <c r="I12" i="8"/>
  <c r="I13" i="8"/>
  <c r="I15" i="8"/>
  <c r="M6" i="9"/>
  <c r="M7" i="9"/>
  <c r="M8" i="9"/>
  <c r="M10" i="9"/>
  <c r="M11" i="9"/>
  <c r="M12" i="9"/>
  <c r="M13" i="9"/>
  <c r="M15" i="9"/>
  <c r="M16" i="9"/>
  <c r="O6" i="9"/>
  <c r="O7" i="9"/>
  <c r="O8" i="9"/>
  <c r="O10" i="9"/>
  <c r="O11" i="9"/>
  <c r="O12" i="9"/>
  <c r="O13" i="9"/>
  <c r="O15" i="9"/>
  <c r="O16" i="9"/>
  <c r="S6" i="9"/>
  <c r="S7" i="9"/>
  <c r="S8" i="9"/>
  <c r="S10" i="9"/>
  <c r="S11" i="9"/>
  <c r="S12" i="9"/>
  <c r="S13" i="9"/>
  <c r="S15" i="9"/>
  <c r="S16" i="9"/>
  <c r="R6" i="9"/>
  <c r="R7" i="9"/>
  <c r="R8" i="9"/>
  <c r="R10" i="9"/>
  <c r="R11" i="9"/>
  <c r="R12" i="9"/>
  <c r="R13" i="9"/>
  <c r="R15" i="9"/>
  <c r="R16" i="9"/>
  <c r="S5" i="9"/>
  <c r="R5" i="9"/>
  <c r="Q6" i="22"/>
  <c r="Q7" i="22"/>
  <c r="Q8" i="22"/>
  <c r="Q10" i="22"/>
  <c r="Q11" i="22"/>
  <c r="P6" i="22"/>
  <c r="P7" i="22"/>
  <c r="P8" i="22"/>
  <c r="P10" i="22"/>
  <c r="P11" i="22"/>
  <c r="Q5" i="22"/>
  <c r="P5" i="22"/>
  <c r="Q6" i="11"/>
  <c r="Q7" i="11"/>
  <c r="Q8" i="11"/>
  <c r="Q10" i="11"/>
  <c r="Q11" i="11"/>
  <c r="Q5" i="11"/>
  <c r="P6" i="11"/>
  <c r="P7" i="11"/>
  <c r="P8" i="11"/>
  <c r="P10" i="11"/>
  <c r="P11" i="11"/>
  <c r="P5" i="11"/>
  <c r="O6" i="14"/>
  <c r="O7" i="14"/>
  <c r="O8" i="14"/>
  <c r="O9" i="14"/>
  <c r="O10" i="14"/>
  <c r="O5" i="14"/>
  <c r="M6" i="14"/>
  <c r="M7" i="14"/>
  <c r="M8" i="14"/>
  <c r="M9" i="14"/>
  <c r="M10" i="14"/>
  <c r="M5" i="14"/>
  <c r="K6" i="14"/>
  <c r="K7" i="14"/>
  <c r="K8" i="14"/>
  <c r="K9" i="14"/>
  <c r="K10" i="14"/>
  <c r="K5" i="14"/>
  <c r="M6" i="15"/>
  <c r="M7" i="15"/>
  <c r="M8" i="15"/>
  <c r="M9" i="15"/>
  <c r="M5" i="15"/>
  <c r="P9" i="16"/>
  <c r="P6" i="16"/>
  <c r="P7" i="16"/>
  <c r="P8" i="16"/>
  <c r="P5" i="16"/>
  <c r="Q7" i="27"/>
  <c r="Q8" i="27"/>
  <c r="P7" i="27"/>
  <c r="P8" i="27"/>
  <c r="Q5" i="27"/>
  <c r="P5" i="27"/>
  <c r="L7" i="29"/>
  <c r="J7" i="29"/>
  <c r="H7" i="29"/>
  <c r="G7" i="29"/>
  <c r="E7" i="29"/>
  <c r="D7" i="29"/>
  <c r="C7" i="29"/>
  <c r="B7" i="29"/>
  <c r="Q6" i="29"/>
  <c r="P6" i="29"/>
  <c r="K6" i="29"/>
  <c r="I6" i="29"/>
  <c r="Q5" i="29"/>
  <c r="P5" i="29"/>
  <c r="K5" i="29"/>
  <c r="I5" i="29"/>
  <c r="Q6" i="18"/>
  <c r="Q7" i="18"/>
  <c r="Q8" i="18"/>
  <c r="Q9" i="18"/>
  <c r="Q11" i="18"/>
  <c r="Q12" i="18"/>
  <c r="Q13" i="18"/>
  <c r="Q14" i="18"/>
  <c r="Q15" i="18"/>
  <c r="Q16" i="18"/>
  <c r="Q18" i="18"/>
  <c r="Q19" i="18"/>
  <c r="P6" i="18"/>
  <c r="P7" i="18"/>
  <c r="P8" i="18"/>
  <c r="P9" i="18"/>
  <c r="P11" i="18"/>
  <c r="P12" i="18"/>
  <c r="P13" i="18"/>
  <c r="P14" i="18"/>
  <c r="P15" i="18"/>
  <c r="P16" i="18"/>
  <c r="P18" i="18"/>
  <c r="P19" i="18"/>
  <c r="Q5" i="18"/>
  <c r="P5" i="18"/>
  <c r="Q6" i="23"/>
  <c r="Q8" i="23"/>
  <c r="Q9" i="23"/>
  <c r="P6" i="23"/>
  <c r="P8" i="23"/>
  <c r="P9" i="23"/>
  <c r="Q5" i="23"/>
  <c r="P5" i="23"/>
  <c r="O6" i="23"/>
  <c r="O8" i="23"/>
  <c r="O9" i="23"/>
  <c r="N10" i="23"/>
  <c r="N7" i="23"/>
  <c r="K8" i="23"/>
  <c r="K9" i="23"/>
  <c r="I8" i="23"/>
  <c r="I9" i="23"/>
  <c r="Q6" i="10"/>
  <c r="Q7" i="10"/>
  <c r="Q8" i="10"/>
  <c r="Q10" i="10"/>
  <c r="Q11" i="10"/>
  <c r="Q5" i="10"/>
  <c r="P6" i="10"/>
  <c r="P7" i="10"/>
  <c r="P8" i="10"/>
  <c r="P10" i="10"/>
  <c r="P11" i="10"/>
  <c r="P5" i="10"/>
  <c r="O6" i="10"/>
  <c r="O7" i="10"/>
  <c r="O8" i="10"/>
  <c r="O10" i="10"/>
  <c r="O11" i="10"/>
  <c r="N13" i="10"/>
  <c r="S7" i="28"/>
  <c r="S8" i="28"/>
  <c r="S9" i="28"/>
  <c r="S10" i="28"/>
  <c r="S12" i="28"/>
  <c r="S13" i="28"/>
  <c r="S6" i="28"/>
  <c r="R7" i="28"/>
  <c r="R8" i="28"/>
  <c r="R9" i="28"/>
  <c r="R10" i="28"/>
  <c r="R12" i="28"/>
  <c r="R13" i="28"/>
  <c r="R6" i="28"/>
  <c r="Q7" i="28"/>
  <c r="Q8" i="28"/>
  <c r="Q9" i="28"/>
  <c r="Q10" i="28"/>
  <c r="Q12" i="28"/>
  <c r="Q13" i="28"/>
  <c r="Q6" i="28"/>
  <c r="O7" i="28"/>
  <c r="O8" i="28"/>
  <c r="O9" i="28"/>
  <c r="O10" i="28"/>
  <c r="O12" i="28"/>
  <c r="O13" i="28"/>
  <c r="O6" i="28"/>
  <c r="M7" i="28"/>
  <c r="M8" i="28"/>
  <c r="M9" i="28"/>
  <c r="M10" i="28"/>
  <c r="M12" i="28"/>
  <c r="M13" i="28"/>
  <c r="M6" i="28"/>
  <c r="K7" i="28"/>
  <c r="K8" i="28"/>
  <c r="K9" i="28"/>
  <c r="K10" i="28"/>
  <c r="K12" i="28"/>
  <c r="K13" i="28"/>
  <c r="K6" i="28"/>
  <c r="O6" i="11"/>
  <c r="O7" i="11"/>
  <c r="O8" i="11"/>
  <c r="O10" i="11"/>
  <c r="O11" i="11"/>
  <c r="M6" i="11"/>
  <c r="M7" i="11"/>
  <c r="M8" i="11"/>
  <c r="M10" i="11"/>
  <c r="M11" i="11"/>
  <c r="K6" i="11"/>
  <c r="K7" i="11"/>
  <c r="K8" i="11"/>
  <c r="K10" i="11"/>
  <c r="K11" i="11"/>
  <c r="I6" i="11"/>
  <c r="I7" i="11"/>
  <c r="I8" i="11"/>
  <c r="I10" i="11"/>
  <c r="I11" i="11"/>
  <c r="O5" i="11"/>
  <c r="M5" i="11"/>
  <c r="K5" i="11"/>
  <c r="I5" i="11"/>
  <c r="F13" i="11"/>
  <c r="F12" i="11"/>
  <c r="F9" i="11"/>
  <c r="S6" i="12"/>
  <c r="S8" i="12"/>
  <c r="S9" i="12"/>
  <c r="S5" i="12"/>
  <c r="Q6" i="13"/>
  <c r="Q7" i="13"/>
  <c r="Q8" i="13"/>
  <c r="Q9" i="13"/>
  <c r="Q10" i="13"/>
  <c r="Q12" i="13"/>
  <c r="Q13" i="13"/>
  <c r="Q5" i="13"/>
  <c r="P6" i="13"/>
  <c r="P7" i="13"/>
  <c r="P8" i="13"/>
  <c r="P9" i="13"/>
  <c r="P10" i="13"/>
  <c r="P12" i="13"/>
  <c r="P13" i="13"/>
  <c r="P5" i="13"/>
  <c r="G10" i="15"/>
  <c r="F13" i="22"/>
  <c r="N13" i="22"/>
  <c r="L12" i="22"/>
  <c r="L9" i="22"/>
  <c r="J12" i="22"/>
  <c r="J9" i="22"/>
  <c r="H12" i="22"/>
  <c r="H9" i="22"/>
  <c r="G9" i="22"/>
  <c r="O9" i="22" s="1"/>
  <c r="H9" i="10"/>
  <c r="G9" i="10"/>
  <c r="L12" i="10"/>
  <c r="L9" i="10"/>
  <c r="M9" i="10" s="1"/>
  <c r="J12" i="10"/>
  <c r="J9" i="10"/>
  <c r="H12" i="10"/>
  <c r="P14" i="28"/>
  <c r="N14" i="28"/>
  <c r="L14" i="28"/>
  <c r="J14" i="28"/>
  <c r="I14" i="28"/>
  <c r="G14" i="28"/>
  <c r="E14" i="28"/>
  <c r="D14" i="28"/>
  <c r="C14" i="28"/>
  <c r="B14" i="28"/>
  <c r="P11" i="28"/>
  <c r="N11" i="28"/>
  <c r="L11" i="28"/>
  <c r="L15" i="28" s="1"/>
  <c r="J11" i="28"/>
  <c r="I11" i="28"/>
  <c r="Q11" i="28" s="1"/>
  <c r="G11" i="28"/>
  <c r="E11" i="28"/>
  <c r="E15" i="28" s="1"/>
  <c r="D11" i="28"/>
  <c r="D15" i="28" s="1"/>
  <c r="C11" i="28"/>
  <c r="B11" i="28"/>
  <c r="I7" i="12"/>
  <c r="R5" i="12"/>
  <c r="R6" i="12"/>
  <c r="R8" i="12"/>
  <c r="R9" i="12"/>
  <c r="Q5" i="12"/>
  <c r="Q6" i="12"/>
  <c r="Q8" i="12"/>
  <c r="Q9" i="12"/>
  <c r="O5" i="12"/>
  <c r="O6" i="12"/>
  <c r="O8" i="12"/>
  <c r="O9" i="12"/>
  <c r="M5" i="12"/>
  <c r="M6" i="12"/>
  <c r="M8" i="12"/>
  <c r="M9" i="12"/>
  <c r="K5" i="12"/>
  <c r="K6" i="12"/>
  <c r="K8" i="12"/>
  <c r="K9" i="12"/>
  <c r="O5" i="13"/>
  <c r="O6" i="13"/>
  <c r="O7" i="13"/>
  <c r="O8" i="13"/>
  <c r="O9" i="13"/>
  <c r="O10" i="13"/>
  <c r="O12" i="13"/>
  <c r="O13" i="13"/>
  <c r="M5" i="13"/>
  <c r="M6" i="13"/>
  <c r="M7" i="13"/>
  <c r="M8" i="13"/>
  <c r="M9" i="13"/>
  <c r="M10" i="13"/>
  <c r="M12" i="13"/>
  <c r="M13" i="13"/>
  <c r="K5" i="13"/>
  <c r="K6" i="13"/>
  <c r="K7" i="13"/>
  <c r="K8" i="13"/>
  <c r="K9" i="13"/>
  <c r="K10" i="13"/>
  <c r="K12" i="13"/>
  <c r="K13" i="13"/>
  <c r="I5" i="13"/>
  <c r="I6" i="13"/>
  <c r="I7" i="13"/>
  <c r="I8" i="13"/>
  <c r="I9" i="13"/>
  <c r="I10" i="13"/>
  <c r="I12" i="13"/>
  <c r="I13" i="13"/>
  <c r="I5" i="14"/>
  <c r="I6" i="14"/>
  <c r="I7" i="14"/>
  <c r="I8" i="14"/>
  <c r="I9" i="14"/>
  <c r="I10" i="14"/>
  <c r="N9" i="27"/>
  <c r="L9" i="27"/>
  <c r="J9" i="27"/>
  <c r="H9" i="27"/>
  <c r="G9" i="27"/>
  <c r="E9" i="27"/>
  <c r="D9" i="27"/>
  <c r="C9" i="27"/>
  <c r="B9" i="27"/>
  <c r="N6" i="27"/>
  <c r="N10" i="27" s="1"/>
  <c r="L6" i="27"/>
  <c r="J6" i="27"/>
  <c r="H6" i="27"/>
  <c r="G6" i="27"/>
  <c r="G10" i="27" s="1"/>
  <c r="E6" i="27"/>
  <c r="D6" i="27"/>
  <c r="C6" i="27"/>
  <c r="B6" i="27"/>
  <c r="B10" i="27" s="1"/>
  <c r="N11" i="4"/>
  <c r="N22" i="4" s="1"/>
  <c r="G21" i="26"/>
  <c r="E21" i="26"/>
  <c r="D21" i="26"/>
  <c r="C21" i="26"/>
  <c r="B21" i="26"/>
  <c r="G18" i="26"/>
  <c r="E18" i="26"/>
  <c r="D18" i="26"/>
  <c r="C18" i="26"/>
  <c r="B18" i="26"/>
  <c r="G11" i="26"/>
  <c r="Q11" i="26" s="1"/>
  <c r="E11" i="26"/>
  <c r="D11" i="26"/>
  <c r="C11" i="26"/>
  <c r="B11" i="26"/>
  <c r="G14" i="25"/>
  <c r="E14" i="25"/>
  <c r="D14" i="25"/>
  <c r="C14" i="25"/>
  <c r="B14" i="25"/>
  <c r="G11" i="25"/>
  <c r="E11" i="25"/>
  <c r="D11" i="25"/>
  <c r="D15" i="25" s="1"/>
  <c r="C11" i="25"/>
  <c r="B11" i="25"/>
  <c r="G21" i="4"/>
  <c r="E21" i="4"/>
  <c r="D21" i="4"/>
  <c r="C21" i="4"/>
  <c r="B21" i="4"/>
  <c r="G18" i="4"/>
  <c r="E18" i="4"/>
  <c r="D18" i="4"/>
  <c r="C18" i="4"/>
  <c r="B18" i="4"/>
  <c r="G11" i="4"/>
  <c r="E11" i="4"/>
  <c r="D11" i="4"/>
  <c r="C11" i="4"/>
  <c r="B11" i="4"/>
  <c r="G21" i="5"/>
  <c r="E21" i="5"/>
  <c r="D21" i="5"/>
  <c r="C21" i="5"/>
  <c r="B21" i="5"/>
  <c r="G18" i="5"/>
  <c r="E18" i="5"/>
  <c r="D18" i="5"/>
  <c r="C18" i="5"/>
  <c r="B18" i="5"/>
  <c r="G11" i="5"/>
  <c r="E11" i="5"/>
  <c r="D11" i="5"/>
  <c r="C11" i="5"/>
  <c r="B11" i="5"/>
  <c r="E20" i="6"/>
  <c r="D20" i="6"/>
  <c r="C20" i="6"/>
  <c r="B20" i="6"/>
  <c r="E17" i="6"/>
  <c r="D17" i="6"/>
  <c r="C17" i="6"/>
  <c r="B17" i="6"/>
  <c r="E10" i="6"/>
  <c r="D10" i="6"/>
  <c r="C10" i="6"/>
  <c r="B10" i="6"/>
  <c r="E13" i="20"/>
  <c r="D13" i="20"/>
  <c r="C13" i="20"/>
  <c r="B13" i="20"/>
  <c r="E11" i="20"/>
  <c r="D11" i="20"/>
  <c r="C11" i="20"/>
  <c r="B11" i="20"/>
  <c r="E9" i="20"/>
  <c r="D9" i="20"/>
  <c r="C9" i="20"/>
  <c r="B9" i="20"/>
  <c r="E17" i="7"/>
  <c r="D17" i="7"/>
  <c r="C17" i="7"/>
  <c r="B17" i="7"/>
  <c r="E14" i="7"/>
  <c r="D14" i="7"/>
  <c r="C14" i="7"/>
  <c r="B14" i="7"/>
  <c r="E10" i="7"/>
  <c r="D10" i="7"/>
  <c r="C10" i="7"/>
  <c r="B10" i="7"/>
  <c r="E16" i="8"/>
  <c r="D16" i="8"/>
  <c r="C16" i="8"/>
  <c r="B16" i="8"/>
  <c r="E14" i="8"/>
  <c r="D14" i="8"/>
  <c r="C14" i="8"/>
  <c r="B14" i="8"/>
  <c r="E9" i="8"/>
  <c r="D9" i="8"/>
  <c r="C9" i="8"/>
  <c r="B9" i="8"/>
  <c r="I17" i="9"/>
  <c r="G17" i="9"/>
  <c r="F17" i="9"/>
  <c r="E17" i="9"/>
  <c r="D17" i="9"/>
  <c r="I14" i="9"/>
  <c r="G14" i="9"/>
  <c r="F14" i="9"/>
  <c r="E14" i="9"/>
  <c r="D14" i="9"/>
  <c r="I9" i="9"/>
  <c r="G9" i="9"/>
  <c r="F9" i="9"/>
  <c r="E9" i="9"/>
  <c r="D9" i="9"/>
  <c r="E10" i="23"/>
  <c r="D10" i="23"/>
  <c r="C10" i="23"/>
  <c r="B10" i="23"/>
  <c r="E7" i="23"/>
  <c r="E11" i="23" s="1"/>
  <c r="D7" i="23"/>
  <c r="D11" i="23" s="1"/>
  <c r="C7" i="23"/>
  <c r="C11" i="23" s="1"/>
  <c r="B7" i="23"/>
  <c r="B11" i="23" s="1"/>
  <c r="E12" i="22"/>
  <c r="D12" i="22"/>
  <c r="C12" i="22"/>
  <c r="B12" i="22"/>
  <c r="E9" i="22"/>
  <c r="E13" i="22" s="1"/>
  <c r="D9" i="22"/>
  <c r="D13" i="22" s="1"/>
  <c r="C9" i="22"/>
  <c r="C13" i="22" s="1"/>
  <c r="B9" i="22"/>
  <c r="B13" i="22" s="1"/>
  <c r="E12" i="10"/>
  <c r="D12" i="10"/>
  <c r="C12" i="10"/>
  <c r="B12" i="10"/>
  <c r="E9" i="10"/>
  <c r="E13" i="10" s="1"/>
  <c r="D9" i="10"/>
  <c r="D13" i="10" s="1"/>
  <c r="C9" i="10"/>
  <c r="C13" i="10" s="1"/>
  <c r="B9" i="10"/>
  <c r="B13" i="10" s="1"/>
  <c r="E12" i="11"/>
  <c r="D12" i="11"/>
  <c r="C12" i="11"/>
  <c r="B12" i="11"/>
  <c r="E9" i="11"/>
  <c r="E13" i="11" s="1"/>
  <c r="D9" i="11"/>
  <c r="D13" i="11" s="1"/>
  <c r="C9" i="11"/>
  <c r="C13" i="11" s="1"/>
  <c r="B9" i="11"/>
  <c r="B13" i="11" s="1"/>
  <c r="G10" i="12"/>
  <c r="E10" i="12"/>
  <c r="D10" i="12"/>
  <c r="D11" i="12" s="1"/>
  <c r="C10" i="12"/>
  <c r="B10" i="12"/>
  <c r="G7" i="12"/>
  <c r="E7" i="12"/>
  <c r="D7" i="12"/>
  <c r="C7" i="12"/>
  <c r="C11" i="12" s="1"/>
  <c r="B7" i="12"/>
  <c r="E14" i="13"/>
  <c r="D14" i="13"/>
  <c r="C14" i="13"/>
  <c r="B14" i="13"/>
  <c r="E11" i="13"/>
  <c r="E15" i="13" s="1"/>
  <c r="D11" i="13"/>
  <c r="D15" i="13" s="1"/>
  <c r="C11" i="13"/>
  <c r="C15" i="13" s="1"/>
  <c r="B11" i="13"/>
  <c r="B15" i="13" s="1"/>
  <c r="E11" i="14"/>
  <c r="D11" i="14"/>
  <c r="C11" i="14"/>
  <c r="B11" i="14"/>
  <c r="E10" i="15"/>
  <c r="D10" i="15"/>
  <c r="C10" i="15"/>
  <c r="B10" i="15"/>
  <c r="E10" i="16"/>
  <c r="D10" i="16"/>
  <c r="C10" i="16"/>
  <c r="B10" i="16"/>
  <c r="E21" i="17"/>
  <c r="D21" i="17"/>
  <c r="C21" i="17"/>
  <c r="B21" i="17"/>
  <c r="E18" i="17"/>
  <c r="D18" i="17"/>
  <c r="C18" i="17"/>
  <c r="B18" i="17"/>
  <c r="E11" i="17"/>
  <c r="D11" i="17"/>
  <c r="C11" i="17"/>
  <c r="B11" i="17"/>
  <c r="E14" i="24"/>
  <c r="D14" i="24"/>
  <c r="C14" i="24"/>
  <c r="B14" i="24"/>
  <c r="E11" i="24"/>
  <c r="E15" i="24" s="1"/>
  <c r="D11" i="24"/>
  <c r="D15" i="24" s="1"/>
  <c r="C11" i="24"/>
  <c r="C15" i="24" s="1"/>
  <c r="B11" i="24"/>
  <c r="B15" i="24" s="1"/>
  <c r="L14" i="24"/>
  <c r="L11" i="24"/>
  <c r="K5" i="24"/>
  <c r="K6" i="24"/>
  <c r="K7" i="24"/>
  <c r="K8" i="24"/>
  <c r="K9" i="24"/>
  <c r="K10" i="24"/>
  <c r="K12" i="24"/>
  <c r="K13" i="24"/>
  <c r="J14" i="24"/>
  <c r="J11" i="24"/>
  <c r="H14" i="24"/>
  <c r="H11" i="24"/>
  <c r="E20" i="18"/>
  <c r="E17" i="18"/>
  <c r="E10" i="18"/>
  <c r="D20" i="18"/>
  <c r="D17" i="18"/>
  <c r="D10" i="18"/>
  <c r="B17" i="18"/>
  <c r="B10" i="18"/>
  <c r="C20" i="18"/>
  <c r="C17" i="18"/>
  <c r="C10" i="18"/>
  <c r="B20" i="18"/>
  <c r="P21" i="26"/>
  <c r="P18" i="26"/>
  <c r="P11" i="26"/>
  <c r="N21" i="26"/>
  <c r="N18" i="26"/>
  <c r="O18" i="26" s="1"/>
  <c r="N11" i="26"/>
  <c r="L21" i="26"/>
  <c r="L18" i="26"/>
  <c r="L11" i="26"/>
  <c r="J21" i="26"/>
  <c r="J18" i="26"/>
  <c r="J22" i="26" s="1"/>
  <c r="J11" i="26"/>
  <c r="I21" i="26"/>
  <c r="K21" i="26" s="1"/>
  <c r="I18" i="26"/>
  <c r="I11" i="26"/>
  <c r="P14" i="25"/>
  <c r="P11" i="25"/>
  <c r="P15" i="25" s="1"/>
  <c r="N14" i="25"/>
  <c r="N11" i="25"/>
  <c r="L14" i="25"/>
  <c r="L11" i="25"/>
  <c r="L15" i="25" s="1"/>
  <c r="J14" i="25"/>
  <c r="J11" i="25"/>
  <c r="I14" i="25"/>
  <c r="Q14" i="25" s="1"/>
  <c r="I11" i="25"/>
  <c r="O11" i="25" s="1"/>
  <c r="Q7" i="4"/>
  <c r="Q8" i="4"/>
  <c r="Q9" i="4"/>
  <c r="Q10" i="4"/>
  <c r="Q12" i="4"/>
  <c r="Q13" i="4"/>
  <c r="Q14" i="4"/>
  <c r="Q15" i="4"/>
  <c r="Q16" i="4"/>
  <c r="Q17" i="4"/>
  <c r="Q19" i="4"/>
  <c r="Q20" i="4"/>
  <c r="Q6" i="4"/>
  <c r="P21" i="4"/>
  <c r="P18" i="4"/>
  <c r="P11" i="4"/>
  <c r="Q11" i="4" s="1"/>
  <c r="L21" i="4"/>
  <c r="L18" i="4"/>
  <c r="L11" i="4"/>
  <c r="J21" i="4"/>
  <c r="J18" i="4"/>
  <c r="J11" i="4"/>
  <c r="I21" i="4"/>
  <c r="O21" i="4" s="1"/>
  <c r="I18" i="4"/>
  <c r="O18" i="4" s="1"/>
  <c r="I11" i="4"/>
  <c r="P21" i="5"/>
  <c r="P18" i="5"/>
  <c r="P11" i="5"/>
  <c r="N21" i="5"/>
  <c r="N18" i="5"/>
  <c r="N11" i="5"/>
  <c r="L21" i="5"/>
  <c r="L18" i="5"/>
  <c r="L11" i="5"/>
  <c r="J21" i="5"/>
  <c r="K21" i="5" s="1"/>
  <c r="J18" i="5"/>
  <c r="J11" i="5"/>
  <c r="I21" i="5"/>
  <c r="I18" i="5"/>
  <c r="O18" i="5" s="1"/>
  <c r="I11" i="5"/>
  <c r="K11" i="5" s="1"/>
  <c r="O6" i="6"/>
  <c r="O7" i="6"/>
  <c r="O8" i="6"/>
  <c r="O9" i="6"/>
  <c r="O11" i="6"/>
  <c r="O12" i="6"/>
  <c r="O13" i="6"/>
  <c r="O14" i="6"/>
  <c r="O15" i="6"/>
  <c r="O16" i="6"/>
  <c r="O18" i="6"/>
  <c r="O19" i="6"/>
  <c r="O5" i="6"/>
  <c r="N20" i="6"/>
  <c r="N17" i="6"/>
  <c r="N10" i="6"/>
  <c r="L20" i="6"/>
  <c r="M20" i="6" s="1"/>
  <c r="L17" i="6"/>
  <c r="L10" i="6"/>
  <c r="J20" i="6"/>
  <c r="J17" i="6"/>
  <c r="J10" i="6"/>
  <c r="H20" i="6"/>
  <c r="H17" i="6"/>
  <c r="H10" i="6"/>
  <c r="G20" i="6"/>
  <c r="G17" i="6"/>
  <c r="G10" i="6"/>
  <c r="O5" i="20"/>
  <c r="O6" i="20"/>
  <c r="O7" i="20"/>
  <c r="O8" i="20"/>
  <c r="O10" i="20"/>
  <c r="O12" i="20"/>
  <c r="O4" i="20"/>
  <c r="N13" i="20"/>
  <c r="N11" i="20"/>
  <c r="N9" i="20"/>
  <c r="L13" i="20"/>
  <c r="L11" i="20"/>
  <c r="L9" i="20"/>
  <c r="J13" i="20"/>
  <c r="J11" i="20"/>
  <c r="J9" i="20"/>
  <c r="H13" i="20"/>
  <c r="H11" i="20"/>
  <c r="H9" i="20"/>
  <c r="G13" i="20"/>
  <c r="G11" i="20"/>
  <c r="G9" i="20"/>
  <c r="N17" i="7"/>
  <c r="N14" i="7"/>
  <c r="N10" i="7"/>
  <c r="L17" i="7"/>
  <c r="L14" i="7"/>
  <c r="L10" i="7"/>
  <c r="L18" i="7" s="1"/>
  <c r="J10" i="7"/>
  <c r="J18" i="7" s="1"/>
  <c r="H17" i="7"/>
  <c r="G17" i="7"/>
  <c r="G14" i="7"/>
  <c r="G10" i="7"/>
  <c r="H14" i="7"/>
  <c r="H10" i="7"/>
  <c r="N16" i="8"/>
  <c r="N14" i="8"/>
  <c r="N9" i="8"/>
  <c r="L16" i="8"/>
  <c r="L14" i="8"/>
  <c r="L9" i="8"/>
  <c r="J16" i="8"/>
  <c r="J14" i="8"/>
  <c r="J9" i="8"/>
  <c r="H16" i="8"/>
  <c r="H14" i="8"/>
  <c r="H9" i="8"/>
  <c r="G16" i="8"/>
  <c r="G14" i="8"/>
  <c r="I14" i="8" s="1"/>
  <c r="G9" i="8"/>
  <c r="P17" i="9"/>
  <c r="P14" i="9"/>
  <c r="P9" i="9"/>
  <c r="N17" i="9"/>
  <c r="O17" i="9" s="1"/>
  <c r="N14" i="9"/>
  <c r="N9" i="9"/>
  <c r="L17" i="9"/>
  <c r="M17" i="9" s="1"/>
  <c r="L14" i="9"/>
  <c r="M14" i="9" s="1"/>
  <c r="L9" i="9"/>
  <c r="M9" i="9" s="1"/>
  <c r="J17" i="9"/>
  <c r="J14" i="9"/>
  <c r="J9" i="9"/>
  <c r="L10" i="23"/>
  <c r="L7" i="23"/>
  <c r="J7" i="23"/>
  <c r="J10" i="23"/>
  <c r="H10" i="23"/>
  <c r="H7" i="23"/>
  <c r="G10" i="23"/>
  <c r="O10" i="23" s="1"/>
  <c r="G7" i="23"/>
  <c r="G12" i="22"/>
  <c r="O12" i="22" s="1"/>
  <c r="G12" i="10"/>
  <c r="N12" i="11"/>
  <c r="N9" i="11"/>
  <c r="L12" i="11"/>
  <c r="L9" i="11"/>
  <c r="J12" i="11"/>
  <c r="J9" i="11"/>
  <c r="H12" i="11"/>
  <c r="P12" i="11" s="1"/>
  <c r="H9" i="11"/>
  <c r="Q9" i="11" s="1"/>
  <c r="G12" i="11"/>
  <c r="G9" i="11"/>
  <c r="P10" i="12"/>
  <c r="P7" i="12"/>
  <c r="N10" i="12"/>
  <c r="N7" i="12"/>
  <c r="L10" i="12"/>
  <c r="L7" i="12"/>
  <c r="J10" i="12"/>
  <c r="J7" i="12"/>
  <c r="I10" i="12"/>
  <c r="N14" i="13"/>
  <c r="N11" i="13"/>
  <c r="L14" i="13"/>
  <c r="L11" i="13"/>
  <c r="J14" i="13"/>
  <c r="J11" i="13"/>
  <c r="H14" i="13"/>
  <c r="H11" i="13"/>
  <c r="G14" i="13"/>
  <c r="G11" i="13"/>
  <c r="L11" i="14"/>
  <c r="M11" i="14" s="1"/>
  <c r="J11" i="14"/>
  <c r="K11" i="14" s="1"/>
  <c r="H11" i="14"/>
  <c r="G11" i="14"/>
  <c r="O11" i="14" s="1"/>
  <c r="O5" i="15"/>
  <c r="O6" i="15"/>
  <c r="O7" i="15"/>
  <c r="O8" i="15"/>
  <c r="O9" i="15"/>
  <c r="K5" i="15"/>
  <c r="K6" i="15"/>
  <c r="K7" i="15"/>
  <c r="K8" i="15"/>
  <c r="K9" i="15"/>
  <c r="N10" i="15"/>
  <c r="L10" i="15"/>
  <c r="M10" i="15" s="1"/>
  <c r="J10" i="15"/>
  <c r="I5" i="15"/>
  <c r="I6" i="15"/>
  <c r="I7" i="15"/>
  <c r="I8" i="15"/>
  <c r="I9" i="15"/>
  <c r="H10" i="15"/>
  <c r="Q10" i="15" s="1"/>
  <c r="O5" i="16"/>
  <c r="O6" i="16"/>
  <c r="O7" i="16"/>
  <c r="O8" i="16"/>
  <c r="O9" i="16"/>
  <c r="M5" i="16"/>
  <c r="M6" i="16"/>
  <c r="M7" i="16"/>
  <c r="M8" i="16"/>
  <c r="M9" i="16"/>
  <c r="K5" i="16"/>
  <c r="K6" i="16"/>
  <c r="K7" i="16"/>
  <c r="K8" i="16"/>
  <c r="K9" i="16"/>
  <c r="I5" i="16"/>
  <c r="I6" i="16"/>
  <c r="I7" i="16"/>
  <c r="I8" i="16"/>
  <c r="I9" i="16"/>
  <c r="L10" i="16"/>
  <c r="J10" i="16"/>
  <c r="H10" i="16"/>
  <c r="G10" i="16"/>
  <c r="O10" i="16" s="1"/>
  <c r="N21" i="17"/>
  <c r="N18" i="17"/>
  <c r="N11" i="17"/>
  <c r="L21" i="17"/>
  <c r="L18" i="17"/>
  <c r="L11" i="17"/>
  <c r="J21" i="17"/>
  <c r="J18" i="17"/>
  <c r="J11" i="17"/>
  <c r="H21" i="17"/>
  <c r="H18" i="17"/>
  <c r="H11" i="17"/>
  <c r="G11" i="17"/>
  <c r="G18" i="17"/>
  <c r="G21" i="17"/>
  <c r="Q7" i="26"/>
  <c r="Q8" i="26"/>
  <c r="Q9" i="26"/>
  <c r="Q10" i="26"/>
  <c r="Q12" i="26"/>
  <c r="Q13" i="26"/>
  <c r="Q14" i="26"/>
  <c r="Q15" i="26"/>
  <c r="Q16" i="26"/>
  <c r="Q17" i="26"/>
  <c r="Q18" i="26"/>
  <c r="Q19" i="26"/>
  <c r="Q20" i="26"/>
  <c r="Q6" i="26"/>
  <c r="O7" i="26"/>
  <c r="O8" i="26"/>
  <c r="O9" i="26"/>
  <c r="O10" i="26"/>
  <c r="O11" i="26"/>
  <c r="O12" i="26"/>
  <c r="O13" i="26"/>
  <c r="O14" i="26"/>
  <c r="O15" i="26"/>
  <c r="O16" i="26"/>
  <c r="O17" i="26"/>
  <c r="O19" i="26"/>
  <c r="O20" i="26"/>
  <c r="O6" i="26"/>
  <c r="M7" i="26"/>
  <c r="M8" i="26"/>
  <c r="M9" i="26"/>
  <c r="M10" i="26"/>
  <c r="M12" i="26"/>
  <c r="M13" i="26"/>
  <c r="M14" i="26"/>
  <c r="M15" i="26"/>
  <c r="M16" i="26"/>
  <c r="M17" i="26"/>
  <c r="M18" i="26"/>
  <c r="M19" i="26"/>
  <c r="M20" i="26"/>
  <c r="M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6" i="26"/>
  <c r="Q5" i="25"/>
  <c r="Q6" i="25"/>
  <c r="Q7" i="25"/>
  <c r="Q8" i="25"/>
  <c r="Q9" i="25"/>
  <c r="Q10" i="25"/>
  <c r="Q12" i="25"/>
  <c r="Q13" i="25"/>
  <c r="O5" i="25"/>
  <c r="O6" i="25"/>
  <c r="O7" i="25"/>
  <c r="O8" i="25"/>
  <c r="O9" i="25"/>
  <c r="O10" i="25"/>
  <c r="O12" i="25"/>
  <c r="O13" i="25"/>
  <c r="M5" i="25"/>
  <c r="M6" i="25"/>
  <c r="M7" i="25"/>
  <c r="M8" i="25"/>
  <c r="M9" i="25"/>
  <c r="M10" i="25"/>
  <c r="M12" i="25"/>
  <c r="M13" i="25"/>
  <c r="K5" i="25"/>
  <c r="K6" i="25"/>
  <c r="K7" i="25"/>
  <c r="K8" i="25"/>
  <c r="K9" i="25"/>
  <c r="K10" i="25"/>
  <c r="K12" i="25"/>
  <c r="K13" i="25"/>
  <c r="O7" i="4"/>
  <c r="O8" i="4"/>
  <c r="O9" i="4"/>
  <c r="O10" i="4"/>
  <c r="O11" i="4"/>
  <c r="O12" i="4"/>
  <c r="O13" i="4"/>
  <c r="O14" i="4"/>
  <c r="O15" i="4"/>
  <c r="O16" i="4"/>
  <c r="O17" i="4"/>
  <c r="O19" i="4"/>
  <c r="O20" i="4"/>
  <c r="O6" i="4"/>
  <c r="M7" i="4"/>
  <c r="M8" i="4"/>
  <c r="M9" i="4"/>
  <c r="M10" i="4"/>
  <c r="M12" i="4"/>
  <c r="M13" i="4"/>
  <c r="M14" i="4"/>
  <c r="M15" i="4"/>
  <c r="M16" i="4"/>
  <c r="M17" i="4"/>
  <c r="M19" i="4"/>
  <c r="M20" i="4"/>
  <c r="M6" i="4"/>
  <c r="K7" i="4"/>
  <c r="K8" i="4"/>
  <c r="K9" i="4"/>
  <c r="K10" i="4"/>
  <c r="K12" i="4"/>
  <c r="K13" i="4"/>
  <c r="K14" i="4"/>
  <c r="K15" i="4"/>
  <c r="K16" i="4"/>
  <c r="K17" i="4"/>
  <c r="K19" i="4"/>
  <c r="K20" i="4"/>
  <c r="K6" i="4"/>
  <c r="Q7" i="5"/>
  <c r="Q8" i="5"/>
  <c r="Q9" i="5"/>
  <c r="Q10" i="5"/>
  <c r="Q12" i="5"/>
  <c r="Q13" i="5"/>
  <c r="Q14" i="5"/>
  <c r="Q15" i="5"/>
  <c r="Q16" i="5"/>
  <c r="Q17" i="5"/>
  <c r="Q19" i="5"/>
  <c r="Q20" i="5"/>
  <c r="Q6" i="5"/>
  <c r="O7" i="5"/>
  <c r="O8" i="5"/>
  <c r="O9" i="5"/>
  <c r="O10" i="5"/>
  <c r="O12" i="5"/>
  <c r="O13" i="5"/>
  <c r="O14" i="5"/>
  <c r="O15" i="5"/>
  <c r="O16" i="5"/>
  <c r="O17" i="5"/>
  <c r="O19" i="5"/>
  <c r="O20" i="5"/>
  <c r="O6" i="5"/>
  <c r="M7" i="5"/>
  <c r="M8" i="5"/>
  <c r="M9" i="5"/>
  <c r="M10" i="5"/>
  <c r="M12" i="5"/>
  <c r="M13" i="5"/>
  <c r="M14" i="5"/>
  <c r="M15" i="5"/>
  <c r="M16" i="5"/>
  <c r="M17" i="5"/>
  <c r="M19" i="5"/>
  <c r="M20" i="5"/>
  <c r="M6" i="5"/>
  <c r="K7" i="5"/>
  <c r="K8" i="5"/>
  <c r="K9" i="5"/>
  <c r="K10" i="5"/>
  <c r="K12" i="5"/>
  <c r="K13" i="5"/>
  <c r="K14" i="5"/>
  <c r="K15" i="5"/>
  <c r="K16" i="5"/>
  <c r="K17" i="5"/>
  <c r="K19" i="5"/>
  <c r="K20" i="5"/>
  <c r="K6" i="5"/>
  <c r="M5" i="6"/>
  <c r="K5" i="6"/>
  <c r="I5" i="6"/>
  <c r="M5" i="20"/>
  <c r="M6" i="20"/>
  <c r="M7" i="20"/>
  <c r="M8" i="20"/>
  <c r="M9" i="20"/>
  <c r="M10" i="20"/>
  <c r="M12" i="20"/>
  <c r="K5" i="20"/>
  <c r="K6" i="20"/>
  <c r="K7" i="20"/>
  <c r="K8" i="20"/>
  <c r="K10" i="20"/>
  <c r="K12" i="20"/>
  <c r="I5" i="20"/>
  <c r="I6" i="20"/>
  <c r="I7" i="20"/>
  <c r="I8" i="20"/>
  <c r="I10" i="20"/>
  <c r="I12" i="20"/>
  <c r="M4" i="20"/>
  <c r="K4" i="20"/>
  <c r="I4" i="20"/>
  <c r="O6" i="7"/>
  <c r="O7" i="7"/>
  <c r="O8" i="7"/>
  <c r="O9" i="7"/>
  <c r="O10" i="7"/>
  <c r="O11" i="7"/>
  <c r="O12" i="7"/>
  <c r="O13" i="7"/>
  <c r="O15" i="7"/>
  <c r="O16" i="7"/>
  <c r="O5" i="7"/>
  <c r="M6" i="7"/>
  <c r="M7" i="7"/>
  <c r="M8" i="7"/>
  <c r="M9" i="7"/>
  <c r="M11" i="7"/>
  <c r="M12" i="7"/>
  <c r="M13" i="7"/>
  <c r="M15" i="7"/>
  <c r="M16" i="7"/>
  <c r="M5" i="7"/>
  <c r="K6" i="7"/>
  <c r="K7" i="7"/>
  <c r="K8" i="7"/>
  <c r="K9" i="7"/>
  <c r="K11" i="7"/>
  <c r="K12" i="7"/>
  <c r="K13" i="7"/>
  <c r="K14" i="7"/>
  <c r="K15" i="7"/>
  <c r="K16" i="7"/>
  <c r="K5" i="7"/>
  <c r="I6" i="7"/>
  <c r="I7" i="7"/>
  <c r="I8" i="7"/>
  <c r="I9" i="7"/>
  <c r="I11" i="7"/>
  <c r="I12" i="7"/>
  <c r="I13" i="7"/>
  <c r="I15" i="7"/>
  <c r="I16" i="7"/>
  <c r="I5" i="7"/>
  <c r="O5" i="8"/>
  <c r="M5" i="8"/>
  <c r="K5" i="8"/>
  <c r="I5" i="8"/>
  <c r="Q6" i="9"/>
  <c r="Q7" i="9"/>
  <c r="Q8" i="9"/>
  <c r="Q10" i="9"/>
  <c r="Q11" i="9"/>
  <c r="Q12" i="9"/>
  <c r="Q13" i="9"/>
  <c r="Q15" i="9"/>
  <c r="Q16" i="9"/>
  <c r="Q5" i="9"/>
  <c r="O5" i="9"/>
  <c r="M5" i="9"/>
  <c r="K6" i="9"/>
  <c r="K7" i="9"/>
  <c r="K8" i="9"/>
  <c r="K10" i="9"/>
  <c r="K11" i="9"/>
  <c r="K12" i="9"/>
  <c r="K13" i="9"/>
  <c r="K15" i="9"/>
  <c r="K16" i="9"/>
  <c r="K5" i="9"/>
  <c r="O5" i="23"/>
  <c r="M5" i="23"/>
  <c r="M6" i="23"/>
  <c r="M8" i="23"/>
  <c r="M9" i="23"/>
  <c r="K5" i="23"/>
  <c r="K6" i="23"/>
  <c r="I5" i="23"/>
  <c r="I6" i="23"/>
  <c r="O5" i="22"/>
  <c r="O6" i="22"/>
  <c r="O7" i="22"/>
  <c r="O8" i="22"/>
  <c r="O10" i="22"/>
  <c r="O11" i="22"/>
  <c r="M5" i="22"/>
  <c r="M6" i="22"/>
  <c r="M7" i="22"/>
  <c r="M8" i="22"/>
  <c r="M10" i="22"/>
  <c r="M11" i="22"/>
  <c r="K5" i="22"/>
  <c r="K6" i="22"/>
  <c r="K7" i="22"/>
  <c r="K8" i="22"/>
  <c r="K10" i="22"/>
  <c r="K11" i="22"/>
  <c r="I5" i="22"/>
  <c r="I6" i="22"/>
  <c r="I7" i="22"/>
  <c r="I8" i="22"/>
  <c r="I10" i="22"/>
  <c r="I11" i="22"/>
  <c r="O5" i="10"/>
  <c r="M5" i="10"/>
  <c r="M6" i="10"/>
  <c r="M7" i="10"/>
  <c r="M8" i="10"/>
  <c r="M10" i="10"/>
  <c r="M11" i="10"/>
  <c r="K5" i="10"/>
  <c r="K6" i="10"/>
  <c r="K7" i="10"/>
  <c r="K8" i="10"/>
  <c r="K9" i="10"/>
  <c r="K10" i="10"/>
  <c r="K11" i="10"/>
  <c r="I5" i="10"/>
  <c r="I6" i="10"/>
  <c r="I7" i="10"/>
  <c r="I8" i="10"/>
  <c r="I10" i="10"/>
  <c r="I11" i="10"/>
  <c r="G14" i="24"/>
  <c r="G11" i="24"/>
  <c r="I11" i="24" s="1"/>
  <c r="I5" i="24"/>
  <c r="I6" i="24"/>
  <c r="I7" i="24"/>
  <c r="I8" i="24"/>
  <c r="I9" i="24"/>
  <c r="I10" i="24"/>
  <c r="I12" i="24"/>
  <c r="I13" i="24"/>
  <c r="P22" i="26"/>
  <c r="I22" i="26"/>
  <c r="S20" i="26"/>
  <c r="R20" i="26"/>
  <c r="S19" i="26"/>
  <c r="R19" i="26"/>
  <c r="S17" i="26"/>
  <c r="R17" i="26"/>
  <c r="S16" i="26"/>
  <c r="R16" i="26"/>
  <c r="S15" i="26"/>
  <c r="R15" i="26"/>
  <c r="S14" i="26"/>
  <c r="R14" i="26"/>
  <c r="S13" i="26"/>
  <c r="R13" i="26"/>
  <c r="S12" i="26"/>
  <c r="R12" i="26"/>
  <c r="S10" i="26"/>
  <c r="R10" i="26"/>
  <c r="S9" i="26"/>
  <c r="R9" i="26"/>
  <c r="S8" i="26"/>
  <c r="R8" i="26"/>
  <c r="S7" i="26"/>
  <c r="R7" i="26"/>
  <c r="S6" i="26"/>
  <c r="R6" i="26"/>
  <c r="B18" i="9"/>
  <c r="N20" i="18"/>
  <c r="L20" i="18"/>
  <c r="J20" i="18"/>
  <c r="H20" i="18"/>
  <c r="N17" i="18"/>
  <c r="L17" i="18"/>
  <c r="J17" i="18"/>
  <c r="H17" i="18"/>
  <c r="N10" i="18"/>
  <c r="N21" i="18" s="1"/>
  <c r="L10" i="18"/>
  <c r="J10" i="18"/>
  <c r="H10" i="18"/>
  <c r="M6" i="18"/>
  <c r="M7" i="18"/>
  <c r="M8" i="18"/>
  <c r="M9" i="18"/>
  <c r="M11" i="18"/>
  <c r="M12" i="18"/>
  <c r="M13" i="18"/>
  <c r="M14" i="18"/>
  <c r="M15" i="18"/>
  <c r="M16" i="18"/>
  <c r="M18" i="18"/>
  <c r="M19" i="18"/>
  <c r="M5" i="18"/>
  <c r="K6" i="18"/>
  <c r="K7" i="18"/>
  <c r="K8" i="18"/>
  <c r="K9" i="18"/>
  <c r="K11" i="18"/>
  <c r="K12" i="18"/>
  <c r="K13" i="18"/>
  <c r="K14" i="18"/>
  <c r="K15" i="18"/>
  <c r="K16" i="18"/>
  <c r="K18" i="18"/>
  <c r="K19" i="18"/>
  <c r="K5" i="18"/>
  <c r="I6" i="18"/>
  <c r="I7" i="18"/>
  <c r="I8" i="18"/>
  <c r="I9" i="18"/>
  <c r="I11" i="18"/>
  <c r="I12" i="18"/>
  <c r="I13" i="18"/>
  <c r="I14" i="18"/>
  <c r="I15" i="18"/>
  <c r="I16" i="18"/>
  <c r="I18" i="18"/>
  <c r="I19" i="18"/>
  <c r="I5" i="18"/>
  <c r="G20" i="18"/>
  <c r="K20" i="18" s="1"/>
  <c r="L25" i="18" s="1"/>
  <c r="G17" i="18"/>
  <c r="G10" i="18"/>
  <c r="N15" i="24"/>
  <c r="Q13" i="24"/>
  <c r="P13" i="24"/>
  <c r="Q12" i="24"/>
  <c r="P12" i="24"/>
  <c r="Q10" i="24"/>
  <c r="P10" i="24"/>
  <c r="Q9" i="24"/>
  <c r="P9" i="24"/>
  <c r="Q8" i="24"/>
  <c r="P8" i="24"/>
  <c r="Q7" i="24"/>
  <c r="P7" i="24"/>
  <c r="Q6" i="24"/>
  <c r="P6" i="24"/>
  <c r="Q5" i="24"/>
  <c r="P5" i="24"/>
  <c r="O6" i="21"/>
  <c r="M6" i="21"/>
  <c r="K6" i="21"/>
  <c r="L6" i="21" s="1"/>
  <c r="I6" i="21"/>
  <c r="H6" i="21"/>
  <c r="R5" i="21"/>
  <c r="Q5" i="21"/>
  <c r="F41" i="7"/>
  <c r="E41" i="7"/>
  <c r="D41" i="7"/>
  <c r="C41" i="7"/>
  <c r="B41" i="7"/>
  <c r="I23" i="19"/>
  <c r="J23" i="19"/>
  <c r="H23" i="19"/>
  <c r="F18" i="19"/>
  <c r="E18" i="19"/>
  <c r="D18" i="19"/>
  <c r="C18" i="19"/>
  <c r="B18" i="19"/>
  <c r="H17" i="19"/>
  <c r="G17" i="19"/>
  <c r="H16" i="19"/>
  <c r="G16" i="19"/>
  <c r="H15" i="19"/>
  <c r="G15" i="19"/>
  <c r="H14" i="19"/>
  <c r="G14" i="19"/>
  <c r="H13" i="19"/>
  <c r="G13" i="19"/>
  <c r="H12" i="19"/>
  <c r="G12" i="19"/>
  <c r="H11" i="19"/>
  <c r="G11" i="19"/>
  <c r="H10" i="19"/>
  <c r="G10" i="19"/>
  <c r="H9" i="19"/>
  <c r="G9" i="19"/>
  <c r="H8" i="19"/>
  <c r="G8" i="19"/>
  <c r="H7" i="19"/>
  <c r="G7" i="19"/>
  <c r="H6" i="19"/>
  <c r="G6" i="19"/>
  <c r="H5" i="19"/>
  <c r="G5" i="19"/>
  <c r="K14" i="24" l="1"/>
  <c r="M11" i="5"/>
  <c r="L15" i="13"/>
  <c r="O7" i="12"/>
  <c r="H17" i="8"/>
  <c r="M16" i="8"/>
  <c r="I10" i="7"/>
  <c r="O17" i="7"/>
  <c r="O11" i="5"/>
  <c r="E15" i="25"/>
  <c r="C22" i="26"/>
  <c r="C10" i="27"/>
  <c r="H10" i="27"/>
  <c r="B15" i="28"/>
  <c r="G15" i="28"/>
  <c r="N15" i="28"/>
  <c r="I9" i="22"/>
  <c r="M9" i="22"/>
  <c r="I15" i="25"/>
  <c r="K9" i="22"/>
  <c r="K11" i="25"/>
  <c r="I14" i="7"/>
  <c r="Q21" i="4"/>
  <c r="R11" i="25"/>
  <c r="J15" i="25"/>
  <c r="S11" i="25"/>
  <c r="N15" i="25"/>
  <c r="D22" i="5"/>
  <c r="B15" i="25"/>
  <c r="G15" i="25"/>
  <c r="J10" i="27"/>
  <c r="Q9" i="27"/>
  <c r="Q12" i="22"/>
  <c r="H22" i="17"/>
  <c r="M21" i="17"/>
  <c r="Q7" i="12"/>
  <c r="I16" i="8"/>
  <c r="G18" i="7"/>
  <c r="N18" i="7"/>
  <c r="L14" i="20"/>
  <c r="M14" i="20" s="1"/>
  <c r="S18" i="4"/>
  <c r="S14" i="25"/>
  <c r="R14" i="25"/>
  <c r="C15" i="25"/>
  <c r="E10" i="27"/>
  <c r="L10" i="27"/>
  <c r="S11" i="28"/>
  <c r="O14" i="28"/>
  <c r="P9" i="10"/>
  <c r="Q11" i="25"/>
  <c r="P6" i="21"/>
  <c r="J6" i="21"/>
  <c r="N6" i="21"/>
  <c r="G15" i="24"/>
  <c r="G22" i="17"/>
  <c r="I18" i="17"/>
  <c r="K21" i="17"/>
  <c r="M18" i="17"/>
  <c r="N22" i="17"/>
  <c r="O21" i="17"/>
  <c r="P10" i="16"/>
  <c r="G15" i="13"/>
  <c r="J15" i="13"/>
  <c r="O10" i="12"/>
  <c r="K10" i="23"/>
  <c r="L11" i="23"/>
  <c r="G17" i="8"/>
  <c r="K9" i="8"/>
  <c r="K16" i="8"/>
  <c r="O16" i="8"/>
  <c r="P17" i="7"/>
  <c r="O14" i="7"/>
  <c r="P11" i="20"/>
  <c r="Q11" i="20"/>
  <c r="N14" i="20"/>
  <c r="I17" i="6"/>
  <c r="P17" i="6"/>
  <c r="Q17" i="6"/>
  <c r="K20" i="6"/>
  <c r="M17" i="6"/>
  <c r="M21" i="5"/>
  <c r="Q11" i="5"/>
  <c r="Q21" i="5"/>
  <c r="K11" i="4"/>
  <c r="S11" i="4"/>
  <c r="J22" i="4"/>
  <c r="R11" i="4"/>
  <c r="K21" i="4"/>
  <c r="S21" i="4"/>
  <c r="Q18" i="4"/>
  <c r="K14" i="25"/>
  <c r="O14" i="25"/>
  <c r="H15" i="24"/>
  <c r="L15" i="24"/>
  <c r="B11" i="12"/>
  <c r="G11" i="12"/>
  <c r="D10" i="27"/>
  <c r="I11" i="12"/>
  <c r="P15" i="28"/>
  <c r="J13" i="10"/>
  <c r="G13" i="10"/>
  <c r="P6" i="27"/>
  <c r="Q6" i="27"/>
  <c r="P9" i="11"/>
  <c r="Q12" i="11"/>
  <c r="P12" i="22"/>
  <c r="R18" i="4"/>
  <c r="R21" i="4"/>
  <c r="P21" i="17"/>
  <c r="Q21" i="17"/>
  <c r="I21" i="17"/>
  <c r="O18" i="17"/>
  <c r="P9" i="20"/>
  <c r="Q9" i="20"/>
  <c r="P13" i="20"/>
  <c r="Q13" i="20"/>
  <c r="P20" i="6"/>
  <c r="I20" i="6"/>
  <c r="Q20" i="6"/>
  <c r="K17" i="6"/>
  <c r="O17" i="6"/>
  <c r="M11" i="4"/>
  <c r="L22" i="4"/>
  <c r="M14" i="25"/>
  <c r="M21" i="26"/>
  <c r="P9" i="27"/>
  <c r="P9" i="22"/>
  <c r="Q9" i="22"/>
  <c r="J22" i="17"/>
  <c r="Q18" i="17"/>
  <c r="K18" i="17"/>
  <c r="P18" i="17"/>
  <c r="P11" i="17"/>
  <c r="K11" i="17"/>
  <c r="Q11" i="17"/>
  <c r="I11" i="17"/>
  <c r="O11" i="17"/>
  <c r="M11" i="17"/>
  <c r="Q10" i="6"/>
  <c r="K10" i="6"/>
  <c r="I10" i="6"/>
  <c r="P10" i="6"/>
  <c r="M10" i="6"/>
  <c r="G21" i="6"/>
  <c r="J21" i="6"/>
  <c r="N21" i="6"/>
  <c r="J14" i="20"/>
  <c r="H14" i="20"/>
  <c r="I9" i="20"/>
  <c r="I11" i="20"/>
  <c r="K11" i="20"/>
  <c r="G14" i="20"/>
  <c r="I14" i="20" s="1"/>
  <c r="M11" i="20"/>
  <c r="O11" i="20"/>
  <c r="O9" i="20"/>
  <c r="O13" i="20"/>
  <c r="Q17" i="7"/>
  <c r="M14" i="7"/>
  <c r="Q14" i="7"/>
  <c r="P14" i="7"/>
  <c r="M10" i="7"/>
  <c r="Q10" i="7"/>
  <c r="P10" i="7"/>
  <c r="O14" i="9"/>
  <c r="S14" i="9"/>
  <c r="P18" i="9"/>
  <c r="F18" i="9"/>
  <c r="R17" i="9"/>
  <c r="S17" i="9"/>
  <c r="K14" i="9"/>
  <c r="Q17" i="9"/>
  <c r="K9" i="9"/>
  <c r="R14" i="9"/>
  <c r="O9" i="9"/>
  <c r="S9" i="9"/>
  <c r="R9" i="9"/>
  <c r="P9" i="8"/>
  <c r="O9" i="8"/>
  <c r="M9" i="8"/>
  <c r="I9" i="8"/>
  <c r="Q16" i="8"/>
  <c r="Q9" i="8"/>
  <c r="P16" i="8"/>
  <c r="K14" i="8"/>
  <c r="Q14" i="8"/>
  <c r="M14" i="8"/>
  <c r="P14" i="8"/>
  <c r="O14" i="8"/>
  <c r="Q10" i="27"/>
  <c r="K12" i="11"/>
  <c r="G11" i="23"/>
  <c r="M7" i="23"/>
  <c r="M18" i="5"/>
  <c r="M11" i="25"/>
  <c r="I12" i="11"/>
  <c r="M12" i="11"/>
  <c r="Q7" i="23"/>
  <c r="O20" i="6"/>
  <c r="O10" i="6"/>
  <c r="S14" i="28"/>
  <c r="R14" i="28"/>
  <c r="K14" i="28"/>
  <c r="J15" i="28"/>
  <c r="N11" i="12"/>
  <c r="O11" i="12" s="1"/>
  <c r="O7" i="23"/>
  <c r="O11" i="13"/>
  <c r="R10" i="12"/>
  <c r="S10" i="12"/>
  <c r="O12" i="11"/>
  <c r="Q10" i="18"/>
  <c r="S3" i="18" s="1"/>
  <c r="P10" i="18"/>
  <c r="Q17" i="18"/>
  <c r="T3" i="18" s="1"/>
  <c r="P17" i="18"/>
  <c r="Q20" i="18"/>
  <c r="U3" i="18" s="1"/>
  <c r="P20" i="18"/>
  <c r="N22" i="26"/>
  <c r="O22" i="26" s="1"/>
  <c r="K18" i="5"/>
  <c r="M18" i="4"/>
  <c r="P14" i="13"/>
  <c r="R7" i="12"/>
  <c r="S7" i="12"/>
  <c r="J11" i="12"/>
  <c r="G13" i="11"/>
  <c r="J13" i="11"/>
  <c r="K9" i="11"/>
  <c r="N13" i="11"/>
  <c r="O9" i="11"/>
  <c r="I10" i="23"/>
  <c r="P10" i="23"/>
  <c r="Q10" i="23"/>
  <c r="M10" i="23"/>
  <c r="L18" i="9"/>
  <c r="J17" i="8"/>
  <c r="H18" i="7"/>
  <c r="M17" i="7"/>
  <c r="K9" i="20"/>
  <c r="H21" i="6"/>
  <c r="D22" i="17"/>
  <c r="C22" i="17"/>
  <c r="G18" i="9"/>
  <c r="B18" i="7"/>
  <c r="C14" i="20"/>
  <c r="B14" i="20"/>
  <c r="D21" i="6"/>
  <c r="C15" i="28"/>
  <c r="M14" i="28"/>
  <c r="L13" i="10"/>
  <c r="G13" i="22"/>
  <c r="O13" i="22" s="1"/>
  <c r="L22" i="26"/>
  <c r="M22" i="26" s="1"/>
  <c r="M11" i="26"/>
  <c r="P12" i="10"/>
  <c r="Q12" i="10"/>
  <c r="Q11" i="13"/>
  <c r="I17" i="18"/>
  <c r="H25" i="18" s="1"/>
  <c r="K18" i="4"/>
  <c r="Q11" i="14"/>
  <c r="P11" i="14"/>
  <c r="O14" i="13"/>
  <c r="M7" i="12"/>
  <c r="L11" i="12"/>
  <c r="M11" i="12" s="1"/>
  <c r="I9" i="11"/>
  <c r="H13" i="11"/>
  <c r="L13" i="11"/>
  <c r="M13" i="11" s="1"/>
  <c r="M9" i="11"/>
  <c r="K7" i="23"/>
  <c r="J11" i="23"/>
  <c r="J18" i="9"/>
  <c r="L21" i="6"/>
  <c r="Q18" i="5"/>
  <c r="O21" i="26"/>
  <c r="J15" i="24"/>
  <c r="B22" i="17"/>
  <c r="E22" i="17"/>
  <c r="E11" i="12"/>
  <c r="E18" i="9"/>
  <c r="D18" i="7"/>
  <c r="E14" i="20"/>
  <c r="D14" i="20"/>
  <c r="B21" i="6"/>
  <c r="E21" i="6"/>
  <c r="C22" i="5"/>
  <c r="D22" i="4"/>
  <c r="C22" i="4"/>
  <c r="B22" i="26"/>
  <c r="G22" i="26"/>
  <c r="Q14" i="28"/>
  <c r="Q14" i="13"/>
  <c r="H11" i="23"/>
  <c r="I11" i="23" s="1"/>
  <c r="P7" i="23"/>
  <c r="I7" i="23"/>
  <c r="C21" i="6"/>
  <c r="E22" i="5"/>
  <c r="B22" i="4"/>
  <c r="G22" i="4"/>
  <c r="E22" i="4"/>
  <c r="D22" i="26"/>
  <c r="P10" i="27"/>
  <c r="L13" i="22"/>
  <c r="P11" i="13"/>
  <c r="M10" i="12"/>
  <c r="Q10" i="12"/>
  <c r="I22" i="5"/>
  <c r="O21" i="5"/>
  <c r="I22" i="4"/>
  <c r="M21" i="4"/>
  <c r="E21" i="18"/>
  <c r="D18" i="9"/>
  <c r="I18" i="9"/>
  <c r="B22" i="5"/>
  <c r="G22" i="5"/>
  <c r="E22" i="26"/>
  <c r="H13" i="10"/>
  <c r="J13" i="22"/>
  <c r="Q9" i="10"/>
  <c r="I7" i="29"/>
  <c r="K7" i="29"/>
  <c r="K11" i="24"/>
  <c r="K15" i="24"/>
  <c r="K17" i="7"/>
  <c r="C18" i="7"/>
  <c r="E18" i="7"/>
  <c r="I17" i="7"/>
  <c r="L17" i="8"/>
  <c r="N17" i="8"/>
  <c r="B17" i="8"/>
  <c r="D17" i="8"/>
  <c r="C17" i="8"/>
  <c r="E17" i="8"/>
  <c r="N18" i="9"/>
  <c r="K17" i="9"/>
  <c r="O11" i="23"/>
  <c r="O13" i="10"/>
  <c r="O9" i="10"/>
  <c r="K12" i="10"/>
  <c r="O12" i="10"/>
  <c r="I12" i="10"/>
  <c r="M12" i="10"/>
  <c r="R11" i="28"/>
  <c r="I15" i="28"/>
  <c r="K11" i="28"/>
  <c r="M11" i="28"/>
  <c r="O11" i="28"/>
  <c r="H15" i="13"/>
  <c r="Q15" i="13" s="1"/>
  <c r="P10" i="15"/>
  <c r="I10" i="15"/>
  <c r="O10" i="15"/>
  <c r="K10" i="15"/>
  <c r="I10" i="16"/>
  <c r="K10" i="16"/>
  <c r="M10" i="16"/>
  <c r="K12" i="22"/>
  <c r="H13" i="22"/>
  <c r="I12" i="22"/>
  <c r="M12" i="22"/>
  <c r="I11" i="13"/>
  <c r="K11" i="13"/>
  <c r="M11" i="13"/>
  <c r="I14" i="13"/>
  <c r="K14" i="13"/>
  <c r="M14" i="13"/>
  <c r="K7" i="12"/>
  <c r="K10" i="12"/>
  <c r="I11" i="14"/>
  <c r="L22" i="5"/>
  <c r="J22" i="5"/>
  <c r="Q22" i="26"/>
  <c r="I15" i="24"/>
  <c r="D21" i="18"/>
  <c r="M10" i="18"/>
  <c r="M25" i="18" s="1"/>
  <c r="I20" i="18"/>
  <c r="I25" i="18" s="1"/>
  <c r="C21" i="18"/>
  <c r="G21" i="18"/>
  <c r="B21" i="18"/>
  <c r="K10" i="18"/>
  <c r="J25" i="18" s="1"/>
  <c r="M20" i="18"/>
  <c r="O25" i="18" s="1"/>
  <c r="L21" i="18"/>
  <c r="I10" i="18"/>
  <c r="G25" i="18" s="1"/>
  <c r="K22" i="26"/>
  <c r="Q15" i="25"/>
  <c r="K15" i="25"/>
  <c r="M15" i="25"/>
  <c r="K10" i="7"/>
  <c r="K11" i="23"/>
  <c r="M11" i="23"/>
  <c r="I13" i="22"/>
  <c r="I9" i="10"/>
  <c r="S22" i="26"/>
  <c r="M17" i="18"/>
  <c r="N25" i="18" s="1"/>
  <c r="K17" i="18"/>
  <c r="K25" i="18" s="1"/>
  <c r="J21" i="18"/>
  <c r="H21" i="18"/>
  <c r="P15" i="24"/>
  <c r="Q6" i="21"/>
  <c r="R6" i="21"/>
  <c r="K23" i="19"/>
  <c r="K24" i="19" s="1"/>
  <c r="G18" i="19"/>
  <c r="H18" i="19"/>
  <c r="L22" i="17"/>
  <c r="Q9" i="16"/>
  <c r="Q8" i="16"/>
  <c r="Q7" i="16"/>
  <c r="Q6" i="16"/>
  <c r="Q5" i="16"/>
  <c r="Q9" i="15"/>
  <c r="P9" i="15"/>
  <c r="Q8" i="15"/>
  <c r="P8" i="15"/>
  <c r="Q7" i="15"/>
  <c r="P7" i="15"/>
  <c r="Q6" i="15"/>
  <c r="P6" i="15"/>
  <c r="Q5" i="15"/>
  <c r="P5" i="15"/>
  <c r="Q10" i="14"/>
  <c r="P10" i="14"/>
  <c r="Q9" i="14"/>
  <c r="P9" i="14"/>
  <c r="Q8" i="14"/>
  <c r="P8" i="14"/>
  <c r="Q7" i="14"/>
  <c r="P7" i="14"/>
  <c r="Q6" i="14"/>
  <c r="P6" i="14"/>
  <c r="Q5" i="14"/>
  <c r="P5" i="14"/>
  <c r="N15" i="13"/>
  <c r="O15" i="13" s="1"/>
  <c r="M15" i="13"/>
  <c r="K15" i="13"/>
  <c r="P11" i="12"/>
  <c r="Q11" i="12" s="1"/>
  <c r="R11" i="12"/>
  <c r="P22" i="5"/>
  <c r="N22" i="5"/>
  <c r="S20" i="5"/>
  <c r="R20" i="5"/>
  <c r="S19" i="5"/>
  <c r="R19" i="5"/>
  <c r="S17" i="5"/>
  <c r="R17" i="5"/>
  <c r="S16" i="5"/>
  <c r="R16" i="5"/>
  <c r="S15" i="5"/>
  <c r="R15" i="5"/>
  <c r="S14" i="5"/>
  <c r="R14" i="5"/>
  <c r="S13" i="5"/>
  <c r="R13" i="5"/>
  <c r="S12" i="5"/>
  <c r="R12" i="5"/>
  <c r="S10" i="5"/>
  <c r="R10" i="5"/>
  <c r="S9" i="5"/>
  <c r="R9" i="5"/>
  <c r="S8" i="5"/>
  <c r="R8" i="5"/>
  <c r="S7" i="5"/>
  <c r="R7" i="5"/>
  <c r="S6" i="5"/>
  <c r="R6" i="5"/>
  <c r="P22" i="4"/>
  <c r="R22" i="26" l="1"/>
  <c r="Q22" i="4"/>
  <c r="M13" i="22"/>
  <c r="K13" i="22"/>
  <c r="R15" i="25"/>
  <c r="S15" i="25"/>
  <c r="I13" i="11"/>
  <c r="Q13" i="11"/>
  <c r="P13" i="11"/>
  <c r="Q14" i="20"/>
  <c r="P14" i="20"/>
  <c r="S22" i="4"/>
  <c r="R22" i="4"/>
  <c r="Q13" i="22"/>
  <c r="P13" i="22"/>
  <c r="I22" i="17"/>
  <c r="O22" i="17"/>
  <c r="P22" i="17"/>
  <c r="M22" i="17"/>
  <c r="Q22" i="17"/>
  <c r="K22" i="17"/>
  <c r="O21" i="6"/>
  <c r="I21" i="6"/>
  <c r="P21" i="6"/>
  <c r="Q21" i="6"/>
  <c r="M21" i="6"/>
  <c r="K21" i="6"/>
  <c r="O14" i="20"/>
  <c r="K14" i="20"/>
  <c r="P18" i="7"/>
  <c r="Q18" i="7"/>
  <c r="O18" i="9"/>
  <c r="R18" i="9"/>
  <c r="S18" i="9"/>
  <c r="M18" i="9"/>
  <c r="P17" i="8"/>
  <c r="O17" i="8"/>
  <c r="Q17" i="8"/>
  <c r="M17" i="8"/>
  <c r="K17" i="8"/>
  <c r="I17" i="8"/>
  <c r="Q11" i="23"/>
  <c r="P11" i="23"/>
  <c r="I15" i="13"/>
  <c r="I21" i="18"/>
  <c r="Q21" i="18"/>
  <c r="P21" i="18"/>
  <c r="K21" i="18"/>
  <c r="O13" i="11"/>
  <c r="S11" i="12"/>
  <c r="S15" i="28"/>
  <c r="Q13" i="10"/>
  <c r="P13" i="10"/>
  <c r="K13" i="11"/>
  <c r="Q15" i="24"/>
  <c r="Q15" i="28"/>
  <c r="O15" i="28"/>
  <c r="M15" i="28"/>
  <c r="K15" i="28"/>
  <c r="R15" i="28"/>
  <c r="P15" i="13"/>
  <c r="K11" i="12"/>
  <c r="M21" i="18"/>
  <c r="O22" i="4"/>
  <c r="M22" i="4"/>
  <c r="K22" i="4"/>
  <c r="Q22" i="5"/>
  <c r="O22" i="5"/>
  <c r="M22" i="5"/>
  <c r="K22" i="5"/>
  <c r="I18" i="7"/>
  <c r="O18" i="7"/>
  <c r="M18" i="7"/>
  <c r="K18" i="7"/>
  <c r="Q18" i="9"/>
  <c r="K18" i="9"/>
  <c r="M13" i="10"/>
  <c r="K13" i="10"/>
  <c r="I13" i="10"/>
  <c r="S22" i="5"/>
  <c r="R22" i="5"/>
  <c r="O15" i="25" l="1"/>
</calcChain>
</file>

<file path=xl/sharedStrings.xml><?xml version="1.0" encoding="utf-8"?>
<sst xmlns="http://schemas.openxmlformats.org/spreadsheetml/2006/main" count="674" uniqueCount="40">
  <si>
    <t>I полугодие 2016-2017 у. г.</t>
  </si>
  <si>
    <t>Класс</t>
  </si>
  <si>
    <t>Кол-во обучающихся в классе</t>
  </si>
  <si>
    <t>"5"</t>
  </si>
  <si>
    <t>"4"</t>
  </si>
  <si>
    <t>"3"</t>
  </si>
  <si>
    <t>"2"</t>
  </si>
  <si>
    <t>Результативность %</t>
  </si>
  <si>
    <t>Качество обучения %</t>
  </si>
  <si>
    <t>3а</t>
  </si>
  <si>
    <t>3б</t>
  </si>
  <si>
    <t>4а</t>
  </si>
  <si>
    <t>4б</t>
  </si>
  <si>
    <t>7а</t>
  </si>
  <si>
    <t>7б</t>
  </si>
  <si>
    <t>Итого</t>
  </si>
  <si>
    <t>успеваемость  %</t>
  </si>
  <si>
    <t>успешность %</t>
  </si>
  <si>
    <t>средний балл</t>
  </si>
  <si>
    <t>украинское чтение</t>
  </si>
  <si>
    <t>украинский язык</t>
  </si>
  <si>
    <t>украинская литература</t>
  </si>
  <si>
    <t>Успешность %</t>
  </si>
  <si>
    <t>Начало года</t>
  </si>
  <si>
    <t>Конец полугодия/четверти</t>
  </si>
  <si>
    <t>Оценивание</t>
  </si>
  <si>
    <t>Итого по школе</t>
  </si>
  <si>
    <t>Итого по ООО</t>
  </si>
  <si>
    <t>Итого по СОО</t>
  </si>
  <si>
    <t>%</t>
  </si>
  <si>
    <t>Итого по НОО</t>
  </si>
  <si>
    <t>Итого поООО</t>
  </si>
  <si>
    <t>Конец полугодия / четверти</t>
  </si>
  <si>
    <t>Качество образования</t>
  </si>
  <si>
    <t>Качество образования %</t>
  </si>
  <si>
    <t>Качество образования в сравнении НОО, ООО, СОО %</t>
  </si>
  <si>
    <t>МБОУ "Веселовская средняя общеобразовательная школа" городского округа Судак</t>
  </si>
  <si>
    <t>Итоговая таблица успеваемости за II четверть, I полугодие 2016-2017 у. г.</t>
  </si>
  <si>
    <t>Директор МБОУ</t>
  </si>
  <si>
    <t>Павлык Е.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</si>
</sst>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2" fontId="0" fillId="0" borderId="1" xfId="0" applyNumberFormat="1" applyBorder="1"/>
    <xf numFmtId="2" fontId="0" fillId="3" borderId="1" xfId="0" applyNumberFormat="1" applyFill="1" applyBorder="1"/>
    <xf numFmtId="0" fontId="0" fillId="0" borderId="3" xfId="0" applyBorder="1" applyAlignment="1"/>
    <xf numFmtId="0" fontId="0" fillId="0" borderId="4" xfId="0" applyBorder="1" applyAlignment="1"/>
    <xf numFmtId="0" fontId="0" fillId="3" borderId="2" xfId="0" applyFill="1" applyBorder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0" borderId="3" xfId="0" applyBorder="1"/>
    <xf numFmtId="2" fontId="0" fillId="0" borderId="0" xfId="0" applyNumberFormat="1"/>
    <xf numFmtId="0" fontId="0" fillId="0" borderId="0" xfId="0" applyNumberFormat="1"/>
    <xf numFmtId="0" fontId="0" fillId="0" borderId="1" xfId="0" applyNumberFormat="1" applyBorder="1"/>
    <xf numFmtId="0" fontId="0" fillId="0" borderId="3" xfId="0" applyNumberFormat="1" applyBorder="1" applyAlignment="1"/>
    <xf numFmtId="0" fontId="0" fillId="0" borderId="4" xfId="0" applyNumberFormat="1" applyBorder="1" applyAlignment="1"/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3" borderId="0" xfId="0" applyNumberFormat="1" applyFill="1"/>
    <xf numFmtId="0" fontId="0" fillId="0" borderId="1" xfId="0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1" fillId="0" borderId="0" xfId="0" applyNumberFormat="1" applyFont="1"/>
    <xf numFmtId="2" fontId="1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Качество образования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</c:dPt>
          <c:cat>
            <c:multiLvlStrRef>
              <c:f>'школа общий'!#REF!</c:f>
            </c:multiLvlStrRef>
          </c:cat>
          <c:val>
            <c:numRef>
              <c:f>'школа общий'!$S$3:$U$3</c:f>
              <c:numCache>
                <c:formatCode>0.00</c:formatCode>
                <c:ptCount val="3"/>
                <c:pt idx="0">
                  <c:v>70</c:v>
                </c:pt>
                <c:pt idx="1">
                  <c:v>52.459016393442624</c:v>
                </c:pt>
                <c:pt idx="2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35872"/>
        <c:axId val="97805056"/>
      </c:barChart>
      <c:catAx>
        <c:axId val="99535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7805056"/>
        <c:crosses val="autoZero"/>
        <c:auto val="1"/>
        <c:lblAlgn val="ctr"/>
        <c:lblOffset val="100"/>
        <c:noMultiLvlLbl val="0"/>
      </c:catAx>
      <c:valAx>
        <c:axId val="97805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Проценты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99535872"/>
        <c:crosses val="autoZero"/>
        <c:crossBetween val="between"/>
        <c:dispUnits>
          <c:builtInUnit val="hundreds"/>
        </c:dispUnits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'школа общий'!$F$25</c:f>
              <c:strCache>
                <c:ptCount val="1"/>
                <c:pt idx="0">
                  <c:v>Качество образования в сравнении НОО, ООО, СОО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cat>
            <c:strRef>
              <c:f>'школа общий'!$G$24:$Q$24</c:f>
              <c:strCache>
                <c:ptCount val="10"/>
                <c:pt idx="0">
                  <c:v>"5"</c:v>
                </c:pt>
                <c:pt idx="3">
                  <c:v>"4"</c:v>
                </c:pt>
                <c:pt idx="6">
                  <c:v>"3"</c:v>
                </c:pt>
                <c:pt idx="9">
                  <c:v>"2"</c:v>
                </c:pt>
              </c:strCache>
            </c:strRef>
          </c:cat>
          <c:val>
            <c:numRef>
              <c:f>'школа общий'!$G$25:$Q$25</c:f>
              <c:numCache>
                <c:formatCode>0.00</c:formatCode>
                <c:ptCount val="11"/>
                <c:pt idx="0">
                  <c:v>23.333333333333332</c:v>
                </c:pt>
                <c:pt idx="1">
                  <c:v>8.1967213114754092</c:v>
                </c:pt>
                <c:pt idx="2">
                  <c:v>16</c:v>
                </c:pt>
                <c:pt idx="3">
                  <c:v>46.666666666666664</c:v>
                </c:pt>
                <c:pt idx="4">
                  <c:v>44.26229508196721</c:v>
                </c:pt>
                <c:pt idx="5">
                  <c:v>40</c:v>
                </c:pt>
                <c:pt idx="6">
                  <c:v>30</c:v>
                </c:pt>
                <c:pt idx="7">
                  <c:v>47.540983606557376</c:v>
                </c:pt>
                <c:pt idx="8">
                  <c:v>44</c:v>
                </c:pt>
                <c:pt idx="9" formatCode="General">
                  <c:v>0</c:v>
                </c:pt>
                <c:pt idx="10" formatCode="General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827456"/>
        <c:axId val="97841920"/>
      </c:barChart>
      <c:catAx>
        <c:axId val="9782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Баллы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841920"/>
        <c:crosses val="autoZero"/>
        <c:auto val="1"/>
        <c:lblAlgn val="ctr"/>
        <c:lblOffset val="100"/>
        <c:noMultiLvlLbl val="0"/>
      </c:catAx>
      <c:valAx>
        <c:axId val="9784192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%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97827456"/>
        <c:crosses val="autoZero"/>
        <c:crossBetween val="between"/>
        <c:majorUnit val="10"/>
        <c:min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75565</xdr:rowOff>
    </xdr:from>
    <xdr:to>
      <xdr:col>5</xdr:col>
      <xdr:colOff>600075</xdr:colOff>
      <xdr:row>39</xdr:row>
      <xdr:rowOff>165100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651510</xdr:colOff>
      <xdr:row>23</xdr:row>
      <xdr:rowOff>103505</xdr:rowOff>
    </xdr:from>
    <xdr:to>
      <xdr:col>15</xdr:col>
      <xdr:colOff>386715</xdr:colOff>
      <xdr:row>37</xdr:row>
      <xdr:rowOff>73025</xdr:rowOff>
    </xdr:to>
    <xdr:graphicFrame macro="">
      <xdr:nvGraphicFramePr>
        <xdr:cNvPr id="22" name="Диаграмма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zoomScaleNormal="100" workbookViewId="0">
      <selection activeCell="R26" sqref="R26"/>
    </sheetView>
  </sheetViews>
  <sheetFormatPr defaultRowHeight="15.6" x14ac:dyDescent="0.3"/>
  <cols>
    <col min="8" max="8" width="4.19921875" customWidth="1"/>
    <col min="9" max="9" width="6.3984375" customWidth="1"/>
    <col min="10" max="10" width="4.59765625" customWidth="1"/>
    <col min="12" max="12" width="4.59765625" customWidth="1"/>
    <col min="14" max="14" width="4.8984375" customWidth="1"/>
    <col min="15" max="15" width="4.19921875" customWidth="1"/>
    <col min="16" max="16" width="9.69921875" bestFit="1" customWidth="1"/>
    <col min="17" max="17" width="8.8984375" bestFit="1" customWidth="1"/>
    <col min="19" max="21" width="5.3984375" style="31" bestFit="1" customWidth="1"/>
  </cols>
  <sheetData>
    <row r="1" spans="1:21" x14ac:dyDescent="0.3">
      <c r="C1" t="s">
        <v>36</v>
      </c>
    </row>
    <row r="2" spans="1:21" x14ac:dyDescent="0.3">
      <c r="C2" t="s">
        <v>37</v>
      </c>
      <c r="S2" s="32" t="s">
        <v>33</v>
      </c>
      <c r="T2" s="32"/>
      <c r="U2" s="32"/>
    </row>
    <row r="3" spans="1:21" s="1" customFormat="1" ht="62.4" x14ac:dyDescent="0.3">
      <c r="A3" s="3"/>
      <c r="B3" s="3" t="s">
        <v>23</v>
      </c>
      <c r="C3" s="3" t="s">
        <v>24</v>
      </c>
      <c r="D3" s="12" t="s">
        <v>25</v>
      </c>
      <c r="E3" s="13"/>
      <c r="F3" s="2" t="s">
        <v>1</v>
      </c>
      <c r="G3" s="2" t="s">
        <v>2</v>
      </c>
      <c r="H3" s="2" t="s">
        <v>3</v>
      </c>
      <c r="I3" s="2" t="s">
        <v>29</v>
      </c>
      <c r="J3" s="2" t="s">
        <v>4</v>
      </c>
      <c r="K3" s="2" t="s">
        <v>29</v>
      </c>
      <c r="L3" s="2" t="s">
        <v>5</v>
      </c>
      <c r="M3" s="2" t="s">
        <v>29</v>
      </c>
      <c r="N3" s="2" t="s">
        <v>6</v>
      </c>
      <c r="O3" s="2" t="s">
        <v>29</v>
      </c>
      <c r="P3" s="2" t="s">
        <v>7</v>
      </c>
      <c r="Q3" s="2" t="s">
        <v>34</v>
      </c>
      <c r="S3" s="35">
        <f>Q10</f>
        <v>70</v>
      </c>
      <c r="T3" s="35">
        <f>Q17</f>
        <v>52.459016393442624</v>
      </c>
      <c r="U3" s="35">
        <f>Q20</f>
        <v>56</v>
      </c>
    </row>
    <row r="4" spans="1:21" x14ac:dyDescent="0.3">
      <c r="A4" s="7">
        <v>1</v>
      </c>
      <c r="B4" s="3">
        <v>11</v>
      </c>
      <c r="C4" s="3">
        <v>11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1" x14ac:dyDescent="0.3">
      <c r="A5" s="7">
        <v>2</v>
      </c>
      <c r="B5" s="3">
        <v>21</v>
      </c>
      <c r="C5" s="3">
        <v>21</v>
      </c>
      <c r="D5" s="3">
        <v>21</v>
      </c>
      <c r="E5" s="3">
        <v>21</v>
      </c>
      <c r="F5" s="5">
        <v>2</v>
      </c>
      <c r="G5" s="3">
        <v>21</v>
      </c>
      <c r="H5" s="3">
        <v>3</v>
      </c>
      <c r="I5" s="10">
        <f>H5*100/G5</f>
        <v>14.285714285714286</v>
      </c>
      <c r="J5" s="3">
        <v>12</v>
      </c>
      <c r="K5" s="10">
        <f>J5*100/G5</f>
        <v>57.142857142857146</v>
      </c>
      <c r="L5" s="3">
        <v>6</v>
      </c>
      <c r="M5" s="10">
        <f>L5*100/G5</f>
        <v>28.571428571428573</v>
      </c>
      <c r="N5" s="3"/>
      <c r="O5" s="3"/>
      <c r="P5" s="10">
        <f>(H5+J5+L5)*100/G5</f>
        <v>100</v>
      </c>
      <c r="Q5" s="10">
        <f>(H5+J5)*100/G5</f>
        <v>71.428571428571431</v>
      </c>
    </row>
    <row r="6" spans="1:21" x14ac:dyDescent="0.3">
      <c r="A6" s="7" t="s">
        <v>9</v>
      </c>
      <c r="B6" s="3">
        <v>14</v>
      </c>
      <c r="C6" s="3">
        <v>14</v>
      </c>
      <c r="D6" s="3">
        <v>14</v>
      </c>
      <c r="E6" s="3">
        <v>14</v>
      </c>
      <c r="F6" s="5" t="s">
        <v>9</v>
      </c>
      <c r="G6" s="3">
        <v>14</v>
      </c>
      <c r="H6" s="3">
        <v>4</v>
      </c>
      <c r="I6" s="10">
        <f t="shared" ref="I6:I21" si="0">H6*100/G6</f>
        <v>28.571428571428573</v>
      </c>
      <c r="J6" s="3">
        <v>5</v>
      </c>
      <c r="K6" s="10">
        <f t="shared" ref="K6:K21" si="1">J6*100/G6</f>
        <v>35.714285714285715</v>
      </c>
      <c r="L6" s="3">
        <v>5</v>
      </c>
      <c r="M6" s="10">
        <f t="shared" ref="M6:M21" si="2">L6*100/G6</f>
        <v>35.714285714285715</v>
      </c>
      <c r="N6" s="3"/>
      <c r="O6" s="3"/>
      <c r="P6" s="10">
        <f t="shared" ref="P6:P21" si="3">(H6+J6+L6)*100/G6</f>
        <v>100</v>
      </c>
      <c r="Q6" s="10">
        <f t="shared" ref="Q6:Q21" si="4">(H6+J6)*100/G6</f>
        <v>64.285714285714292</v>
      </c>
    </row>
    <row r="7" spans="1:21" x14ac:dyDescent="0.3">
      <c r="A7" s="7" t="s">
        <v>10</v>
      </c>
      <c r="B7" s="3">
        <v>8</v>
      </c>
      <c r="C7" s="3">
        <v>8</v>
      </c>
      <c r="D7">
        <v>7</v>
      </c>
      <c r="E7">
        <v>7</v>
      </c>
      <c r="F7" s="5" t="s">
        <v>10</v>
      </c>
      <c r="G7" s="3">
        <v>7</v>
      </c>
      <c r="H7" s="3">
        <v>2</v>
      </c>
      <c r="I7" s="10">
        <f t="shared" si="0"/>
        <v>28.571428571428573</v>
      </c>
      <c r="J7" s="3">
        <v>4</v>
      </c>
      <c r="K7" s="10">
        <f t="shared" si="1"/>
        <v>57.142857142857146</v>
      </c>
      <c r="L7" s="3">
        <v>1</v>
      </c>
      <c r="M7" s="10">
        <f t="shared" si="2"/>
        <v>14.285714285714286</v>
      </c>
      <c r="N7" s="3"/>
      <c r="O7" s="3"/>
      <c r="P7" s="10">
        <f t="shared" si="3"/>
        <v>100</v>
      </c>
      <c r="Q7" s="10">
        <f t="shared" si="4"/>
        <v>85.714285714285708</v>
      </c>
    </row>
    <row r="8" spans="1:21" x14ac:dyDescent="0.3">
      <c r="A8" s="7" t="s">
        <v>11</v>
      </c>
      <c r="B8" s="3">
        <v>8</v>
      </c>
      <c r="C8" s="3">
        <v>8</v>
      </c>
      <c r="D8" s="3">
        <v>8</v>
      </c>
      <c r="E8" s="3">
        <v>8</v>
      </c>
      <c r="F8" s="5" t="s">
        <v>11</v>
      </c>
      <c r="G8" s="3">
        <v>8</v>
      </c>
      <c r="H8" s="3">
        <v>2</v>
      </c>
      <c r="I8" s="10">
        <f t="shared" si="0"/>
        <v>25</v>
      </c>
      <c r="J8" s="3">
        <v>3</v>
      </c>
      <c r="K8" s="10">
        <f t="shared" si="1"/>
        <v>37.5</v>
      </c>
      <c r="L8" s="3">
        <v>3</v>
      </c>
      <c r="M8" s="10">
        <f t="shared" si="2"/>
        <v>37.5</v>
      </c>
      <c r="N8" s="3"/>
      <c r="O8" s="3"/>
      <c r="P8" s="10">
        <f t="shared" si="3"/>
        <v>100</v>
      </c>
      <c r="Q8" s="10">
        <f t="shared" si="4"/>
        <v>62.5</v>
      </c>
    </row>
    <row r="9" spans="1:21" x14ac:dyDescent="0.3">
      <c r="A9" s="7" t="s">
        <v>12</v>
      </c>
      <c r="B9" s="3">
        <v>10</v>
      </c>
      <c r="C9" s="3">
        <v>10</v>
      </c>
      <c r="D9" s="3">
        <v>10</v>
      </c>
      <c r="E9" s="3">
        <v>10</v>
      </c>
      <c r="F9" s="5" t="s">
        <v>12</v>
      </c>
      <c r="G9" s="3">
        <v>10</v>
      </c>
      <c r="H9" s="3">
        <v>3</v>
      </c>
      <c r="I9" s="10">
        <f t="shared" si="0"/>
        <v>30</v>
      </c>
      <c r="J9" s="3">
        <v>4</v>
      </c>
      <c r="K9" s="10">
        <f t="shared" si="1"/>
        <v>40</v>
      </c>
      <c r="L9" s="3">
        <v>3</v>
      </c>
      <c r="M9" s="10">
        <f t="shared" si="2"/>
        <v>30</v>
      </c>
      <c r="N9" s="3"/>
      <c r="O9" s="3"/>
      <c r="P9" s="10">
        <f t="shared" si="3"/>
        <v>100</v>
      </c>
      <c r="Q9" s="10">
        <f t="shared" si="4"/>
        <v>70</v>
      </c>
    </row>
    <row r="10" spans="1:21" x14ac:dyDescent="0.3">
      <c r="A10" s="14" t="s">
        <v>30</v>
      </c>
      <c r="B10" s="15">
        <f>SUM(B4:B9)</f>
        <v>72</v>
      </c>
      <c r="C10" s="15">
        <f>SUM(C4:C9)</f>
        <v>72</v>
      </c>
      <c r="D10" s="15">
        <f>SUM(D5:D9)</f>
        <v>60</v>
      </c>
      <c r="E10" s="15">
        <f>SUM(E5:E9)</f>
        <v>60</v>
      </c>
      <c r="F10" s="8" t="s">
        <v>30</v>
      </c>
      <c r="G10" s="9">
        <f>SUM(G5:G9)</f>
        <v>60</v>
      </c>
      <c r="H10" s="9">
        <f>SUM(H5:H9)</f>
        <v>14</v>
      </c>
      <c r="I10" s="11">
        <f t="shared" si="0"/>
        <v>23.333333333333332</v>
      </c>
      <c r="J10" s="9">
        <f>SUM(J5:J9)</f>
        <v>28</v>
      </c>
      <c r="K10" s="11">
        <f t="shared" si="1"/>
        <v>46.666666666666664</v>
      </c>
      <c r="L10" s="9">
        <f>SUM(L5:L9)</f>
        <v>18</v>
      </c>
      <c r="M10" s="11">
        <f t="shared" si="2"/>
        <v>30</v>
      </c>
      <c r="N10" s="9">
        <f>SUM(N5:N9)</f>
        <v>0</v>
      </c>
      <c r="O10" s="9"/>
      <c r="P10" s="11">
        <f t="shared" si="3"/>
        <v>100</v>
      </c>
      <c r="Q10" s="11">
        <f t="shared" si="4"/>
        <v>70</v>
      </c>
    </row>
    <row r="11" spans="1:21" x14ac:dyDescent="0.3">
      <c r="A11" s="7">
        <v>5</v>
      </c>
      <c r="B11" s="3">
        <v>12</v>
      </c>
      <c r="C11" s="3">
        <v>12</v>
      </c>
      <c r="D11" s="3">
        <v>12</v>
      </c>
      <c r="E11" s="3">
        <v>12</v>
      </c>
      <c r="F11" s="5">
        <v>5</v>
      </c>
      <c r="G11" s="3">
        <v>12</v>
      </c>
      <c r="H11" s="3">
        <v>2</v>
      </c>
      <c r="I11" s="10">
        <f t="shared" si="0"/>
        <v>16.666666666666668</v>
      </c>
      <c r="J11" s="3">
        <v>5</v>
      </c>
      <c r="K11" s="10">
        <f t="shared" si="1"/>
        <v>41.666666666666664</v>
      </c>
      <c r="L11" s="3">
        <v>5</v>
      </c>
      <c r="M11" s="10">
        <f t="shared" si="2"/>
        <v>41.666666666666664</v>
      </c>
      <c r="N11" s="3"/>
      <c r="O11" s="3"/>
      <c r="P11" s="10">
        <f t="shared" si="3"/>
        <v>100</v>
      </c>
      <c r="Q11" s="10">
        <f t="shared" si="4"/>
        <v>58.333333333333336</v>
      </c>
    </row>
    <row r="12" spans="1:21" x14ac:dyDescent="0.3">
      <c r="A12" s="7">
        <v>6</v>
      </c>
      <c r="B12" s="3">
        <v>13</v>
      </c>
      <c r="C12" s="3">
        <v>13</v>
      </c>
      <c r="D12" s="3">
        <v>13</v>
      </c>
      <c r="E12" s="3">
        <v>13</v>
      </c>
      <c r="F12" s="5">
        <v>6</v>
      </c>
      <c r="G12" s="3">
        <v>13</v>
      </c>
      <c r="H12" s="3">
        <v>2</v>
      </c>
      <c r="I12" s="10">
        <f t="shared" si="0"/>
        <v>15.384615384615385</v>
      </c>
      <c r="J12" s="3">
        <v>4</v>
      </c>
      <c r="K12" s="10">
        <f t="shared" si="1"/>
        <v>30.76923076923077</v>
      </c>
      <c r="L12" s="3">
        <v>7</v>
      </c>
      <c r="M12" s="10">
        <f t="shared" si="2"/>
        <v>53.846153846153847</v>
      </c>
      <c r="N12" s="3"/>
      <c r="O12" s="3"/>
      <c r="P12" s="10">
        <f t="shared" si="3"/>
        <v>100</v>
      </c>
      <c r="Q12" s="10">
        <f t="shared" si="4"/>
        <v>46.153846153846153</v>
      </c>
    </row>
    <row r="13" spans="1:21" x14ac:dyDescent="0.3">
      <c r="A13" s="7" t="s">
        <v>13</v>
      </c>
      <c r="B13" s="3">
        <v>9</v>
      </c>
      <c r="C13" s="3">
        <v>9</v>
      </c>
      <c r="D13" s="3">
        <v>9</v>
      </c>
      <c r="E13" s="3">
        <v>9</v>
      </c>
      <c r="F13" s="5" t="s">
        <v>13</v>
      </c>
      <c r="G13" s="3">
        <v>9</v>
      </c>
      <c r="H13" s="3"/>
      <c r="I13" s="10">
        <f t="shared" si="0"/>
        <v>0</v>
      </c>
      <c r="J13" s="3">
        <v>6</v>
      </c>
      <c r="K13" s="10">
        <f t="shared" si="1"/>
        <v>66.666666666666671</v>
      </c>
      <c r="L13" s="3">
        <v>3</v>
      </c>
      <c r="M13" s="10">
        <f t="shared" si="2"/>
        <v>33.333333333333336</v>
      </c>
      <c r="N13" s="3"/>
      <c r="O13" s="3"/>
      <c r="P13" s="10">
        <f t="shared" si="3"/>
        <v>100</v>
      </c>
      <c r="Q13" s="10">
        <f t="shared" si="4"/>
        <v>66.666666666666671</v>
      </c>
    </row>
    <row r="14" spans="1:21" x14ac:dyDescent="0.3">
      <c r="A14" s="7" t="s">
        <v>14</v>
      </c>
      <c r="B14" s="3">
        <v>8</v>
      </c>
      <c r="C14" s="3">
        <v>8</v>
      </c>
      <c r="D14" s="3">
        <v>8</v>
      </c>
      <c r="E14" s="3">
        <v>8</v>
      </c>
      <c r="F14" s="5" t="s">
        <v>14</v>
      </c>
      <c r="G14" s="3">
        <v>8</v>
      </c>
      <c r="H14" s="3"/>
      <c r="I14" s="10">
        <f t="shared" si="0"/>
        <v>0</v>
      </c>
      <c r="J14" s="3">
        <v>3</v>
      </c>
      <c r="K14" s="10">
        <f t="shared" si="1"/>
        <v>37.5</v>
      </c>
      <c r="L14" s="3">
        <v>5</v>
      </c>
      <c r="M14" s="10">
        <f t="shared" si="2"/>
        <v>62.5</v>
      </c>
      <c r="N14" s="3"/>
      <c r="O14" s="3"/>
      <c r="P14" s="10">
        <f t="shared" si="3"/>
        <v>100</v>
      </c>
      <c r="Q14" s="10">
        <f t="shared" si="4"/>
        <v>37.5</v>
      </c>
    </row>
    <row r="15" spans="1:21" x14ac:dyDescent="0.3">
      <c r="A15" s="7">
        <v>8</v>
      </c>
      <c r="B15" s="3">
        <v>10</v>
      </c>
      <c r="C15" s="3">
        <v>10</v>
      </c>
      <c r="D15" s="3">
        <v>10</v>
      </c>
      <c r="E15" s="3">
        <v>10</v>
      </c>
      <c r="F15" s="5">
        <v>8</v>
      </c>
      <c r="G15" s="3">
        <v>10</v>
      </c>
      <c r="H15" s="3"/>
      <c r="I15" s="10">
        <f t="shared" si="0"/>
        <v>0</v>
      </c>
      <c r="J15" s="3">
        <v>5</v>
      </c>
      <c r="K15" s="10">
        <f t="shared" si="1"/>
        <v>50</v>
      </c>
      <c r="L15" s="3">
        <v>5</v>
      </c>
      <c r="M15" s="10">
        <f t="shared" si="2"/>
        <v>50</v>
      </c>
      <c r="N15" s="3"/>
      <c r="O15" s="3"/>
      <c r="P15" s="10">
        <f t="shared" si="3"/>
        <v>100</v>
      </c>
      <c r="Q15" s="10">
        <f t="shared" si="4"/>
        <v>50</v>
      </c>
    </row>
    <row r="16" spans="1:21" x14ac:dyDescent="0.3">
      <c r="A16" s="7">
        <v>9</v>
      </c>
      <c r="B16" s="3">
        <v>10</v>
      </c>
      <c r="C16" s="3">
        <v>9</v>
      </c>
      <c r="D16" s="3">
        <v>10</v>
      </c>
      <c r="E16" s="3">
        <v>9</v>
      </c>
      <c r="F16" s="5">
        <v>9</v>
      </c>
      <c r="G16" s="3">
        <v>9</v>
      </c>
      <c r="H16" s="3">
        <v>1</v>
      </c>
      <c r="I16" s="10">
        <f t="shared" si="0"/>
        <v>11.111111111111111</v>
      </c>
      <c r="J16" s="3">
        <v>4</v>
      </c>
      <c r="K16" s="10">
        <f t="shared" si="1"/>
        <v>44.444444444444443</v>
      </c>
      <c r="L16" s="3">
        <v>4</v>
      </c>
      <c r="M16" s="10">
        <f t="shared" si="2"/>
        <v>44.444444444444443</v>
      </c>
      <c r="N16" s="3"/>
      <c r="O16" s="3"/>
      <c r="P16" s="10">
        <f t="shared" si="3"/>
        <v>100</v>
      </c>
      <c r="Q16" s="10">
        <f t="shared" si="4"/>
        <v>55.555555555555557</v>
      </c>
    </row>
    <row r="17" spans="1:18" x14ac:dyDescent="0.3">
      <c r="A17" s="15" t="s">
        <v>27</v>
      </c>
      <c r="B17" s="15">
        <f>SUM(B11:B16)</f>
        <v>62</v>
      </c>
      <c r="C17" s="15">
        <f>SUM(C11:C16)</f>
        <v>61</v>
      </c>
      <c r="D17" s="15">
        <f>SUM(D11:D16)</f>
        <v>62</v>
      </c>
      <c r="E17" s="15">
        <f>SUM(E11:E16)</f>
        <v>61</v>
      </c>
      <c r="F17" s="8" t="s">
        <v>27</v>
      </c>
      <c r="G17" s="9">
        <f>SUM(G11:G16)</f>
        <v>61</v>
      </c>
      <c r="H17" s="9">
        <f>SUM(H11:H16)</f>
        <v>5</v>
      </c>
      <c r="I17" s="11">
        <f t="shared" si="0"/>
        <v>8.1967213114754092</v>
      </c>
      <c r="J17" s="9">
        <f>SUM(J11:J16)</f>
        <v>27</v>
      </c>
      <c r="K17" s="11">
        <f t="shared" si="1"/>
        <v>44.26229508196721</v>
      </c>
      <c r="L17" s="9">
        <f>SUM(L11:L16)</f>
        <v>29</v>
      </c>
      <c r="M17" s="11">
        <f t="shared" si="2"/>
        <v>47.540983606557376</v>
      </c>
      <c r="N17" s="9">
        <f>SUM(N11:N16)</f>
        <v>0</v>
      </c>
      <c r="O17" s="9"/>
      <c r="P17" s="11">
        <f t="shared" si="3"/>
        <v>100</v>
      </c>
      <c r="Q17" s="11">
        <f t="shared" si="4"/>
        <v>52.459016393442624</v>
      </c>
    </row>
    <row r="18" spans="1:18" x14ac:dyDescent="0.3">
      <c r="A18" s="7">
        <v>10</v>
      </c>
      <c r="B18" s="3">
        <v>14</v>
      </c>
      <c r="C18" s="3">
        <v>14</v>
      </c>
      <c r="D18" s="3">
        <v>14</v>
      </c>
      <c r="E18" s="3">
        <v>14</v>
      </c>
      <c r="F18" s="5">
        <v>10</v>
      </c>
      <c r="G18" s="3">
        <v>14</v>
      </c>
      <c r="H18" s="3">
        <v>1</v>
      </c>
      <c r="I18" s="10">
        <f t="shared" si="0"/>
        <v>7.1428571428571432</v>
      </c>
      <c r="J18" s="3">
        <v>8</v>
      </c>
      <c r="K18" s="10">
        <f t="shared" si="1"/>
        <v>57.142857142857146</v>
      </c>
      <c r="L18" s="3">
        <v>5</v>
      </c>
      <c r="M18" s="10">
        <f t="shared" si="2"/>
        <v>35.714285714285715</v>
      </c>
      <c r="N18" s="3"/>
      <c r="O18" s="3"/>
      <c r="P18" s="10">
        <f t="shared" si="3"/>
        <v>100</v>
      </c>
      <c r="Q18" s="10">
        <f t="shared" si="4"/>
        <v>64.285714285714292</v>
      </c>
    </row>
    <row r="19" spans="1:18" x14ac:dyDescent="0.3">
      <c r="A19" s="7">
        <v>11</v>
      </c>
      <c r="B19" s="3">
        <v>11</v>
      </c>
      <c r="C19" s="3">
        <v>11</v>
      </c>
      <c r="D19" s="3">
        <v>11</v>
      </c>
      <c r="E19" s="3">
        <v>11</v>
      </c>
      <c r="F19" s="5">
        <v>11</v>
      </c>
      <c r="G19" s="3">
        <v>11</v>
      </c>
      <c r="H19" s="3">
        <v>3</v>
      </c>
      <c r="I19" s="10">
        <f t="shared" si="0"/>
        <v>27.272727272727273</v>
      </c>
      <c r="J19" s="3">
        <v>2</v>
      </c>
      <c r="K19" s="10">
        <f t="shared" si="1"/>
        <v>18.181818181818183</v>
      </c>
      <c r="L19" s="3">
        <v>6</v>
      </c>
      <c r="M19" s="10">
        <f t="shared" si="2"/>
        <v>54.545454545454547</v>
      </c>
      <c r="N19" s="3"/>
      <c r="O19" s="3"/>
      <c r="P19" s="10">
        <f t="shared" si="3"/>
        <v>100</v>
      </c>
      <c r="Q19" s="10">
        <f t="shared" si="4"/>
        <v>45.454545454545453</v>
      </c>
    </row>
    <row r="20" spans="1:18" x14ac:dyDescent="0.3">
      <c r="A20" s="9" t="s">
        <v>28</v>
      </c>
      <c r="B20" s="9">
        <f>SUM(B18:B19)</f>
        <v>25</v>
      </c>
      <c r="C20" s="9">
        <f>SUM(C18:C19)</f>
        <v>25</v>
      </c>
      <c r="D20" s="9">
        <f>SUM(D18:D19)</f>
        <v>25</v>
      </c>
      <c r="E20" s="9">
        <f>SUM(E18:E19)</f>
        <v>25</v>
      </c>
      <c r="F20" s="8" t="s">
        <v>28</v>
      </c>
      <c r="G20" s="9">
        <f>SUM(G18:G19)</f>
        <v>25</v>
      </c>
      <c r="H20" s="9">
        <f>SUM(H18:H19)</f>
        <v>4</v>
      </c>
      <c r="I20" s="11">
        <f t="shared" si="0"/>
        <v>16</v>
      </c>
      <c r="J20" s="9">
        <f>SUM(J18:J19)</f>
        <v>10</v>
      </c>
      <c r="K20" s="11">
        <f t="shared" si="1"/>
        <v>40</v>
      </c>
      <c r="L20" s="9">
        <f>SUM(L18:L19)</f>
        <v>11</v>
      </c>
      <c r="M20" s="11">
        <f t="shared" si="2"/>
        <v>44</v>
      </c>
      <c r="N20" s="9">
        <f>SUM(N18:N19)</f>
        <v>0</v>
      </c>
      <c r="O20" s="9"/>
      <c r="P20" s="11">
        <f t="shared" si="3"/>
        <v>100</v>
      </c>
      <c r="Q20" s="11">
        <f t="shared" si="4"/>
        <v>56</v>
      </c>
    </row>
    <row r="21" spans="1:18" x14ac:dyDescent="0.3">
      <c r="A21" s="9"/>
      <c r="B21" s="9">
        <f>B10+B17+B20</f>
        <v>159</v>
      </c>
      <c r="C21" s="9">
        <f>C10+C17+C20</f>
        <v>158</v>
      </c>
      <c r="D21" s="9">
        <f>D10+D17+D20</f>
        <v>147</v>
      </c>
      <c r="E21" s="9">
        <f>E10+E17+E20</f>
        <v>146</v>
      </c>
      <c r="F21" s="9" t="s">
        <v>26</v>
      </c>
      <c r="G21" s="9">
        <f>G10+G17+G20</f>
        <v>146</v>
      </c>
      <c r="H21" s="9">
        <f>H10+H17+H20</f>
        <v>23</v>
      </c>
      <c r="I21" s="11">
        <f t="shared" si="0"/>
        <v>15.753424657534246</v>
      </c>
      <c r="J21" s="9">
        <f>J10+J17+J20</f>
        <v>65</v>
      </c>
      <c r="K21" s="11">
        <f t="shared" si="1"/>
        <v>44.520547945205479</v>
      </c>
      <c r="L21" s="9">
        <f>L10+L17+L20</f>
        <v>58</v>
      </c>
      <c r="M21" s="11">
        <f t="shared" si="2"/>
        <v>39.726027397260275</v>
      </c>
      <c r="N21" s="9">
        <f>N10+N17+N20</f>
        <v>0</v>
      </c>
      <c r="O21" s="9"/>
      <c r="P21" s="11">
        <f t="shared" si="3"/>
        <v>100</v>
      </c>
      <c r="Q21" s="11">
        <f t="shared" si="4"/>
        <v>60.273972602739725</v>
      </c>
    </row>
    <row r="23" spans="1:18" x14ac:dyDescent="0.3">
      <c r="A23" t="s">
        <v>38</v>
      </c>
      <c r="F23" t="s">
        <v>39</v>
      </c>
    </row>
    <row r="24" spans="1:18" s="31" customFormat="1" x14ac:dyDescent="0.3">
      <c r="G24" s="32" t="s">
        <v>3</v>
      </c>
      <c r="H24" s="32"/>
      <c r="J24" s="33" t="s">
        <v>4</v>
      </c>
      <c r="K24" s="33"/>
      <c r="M24" s="33" t="s">
        <v>5</v>
      </c>
      <c r="N24" s="33"/>
      <c r="P24" s="33" t="s">
        <v>6</v>
      </c>
      <c r="Q24" s="33"/>
    </row>
    <row r="25" spans="1:18" s="31" customFormat="1" x14ac:dyDescent="0.3">
      <c r="F25" s="31" t="s">
        <v>35</v>
      </c>
      <c r="G25" s="34">
        <f>I10</f>
        <v>23.333333333333332</v>
      </c>
      <c r="H25" s="34">
        <f>I17</f>
        <v>8.1967213114754092</v>
      </c>
      <c r="I25" s="34">
        <f>I20</f>
        <v>16</v>
      </c>
      <c r="J25" s="34">
        <f>K10</f>
        <v>46.666666666666664</v>
      </c>
      <c r="K25" s="34">
        <f>K17</f>
        <v>44.26229508196721</v>
      </c>
      <c r="L25" s="34">
        <f>K20</f>
        <v>40</v>
      </c>
      <c r="M25" s="34">
        <f>M10</f>
        <v>30</v>
      </c>
      <c r="N25" s="34">
        <f>M17</f>
        <v>47.540983606557376</v>
      </c>
      <c r="O25" s="34">
        <f>M20</f>
        <v>44</v>
      </c>
      <c r="P25" s="31">
        <f>O10</f>
        <v>0</v>
      </c>
      <c r="Q25" s="31">
        <f>O17</f>
        <v>0</v>
      </c>
      <c r="R25" s="31">
        <f>O20</f>
        <v>0</v>
      </c>
    </row>
  </sheetData>
  <mergeCells count="2">
    <mergeCell ref="S2:U2"/>
    <mergeCell ref="G24:H24"/>
  </mergeCells>
  <pageMargins left="0.7" right="0.7" top="0.75" bottom="0.75" header="0.3" footer="0.3"/>
  <pageSetup paperSize="9" scale="94" orientation="landscape" verticalDpi="0" r:id="rId1"/>
  <colBreaks count="1" manualBreakCount="1">
    <brk id="1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topLeftCell="F4" workbookViewId="0">
      <selection activeCell="H13" sqref="H13"/>
    </sheetView>
  </sheetViews>
  <sheetFormatPr defaultRowHeight="15.6" x14ac:dyDescent="0.3"/>
  <cols>
    <col min="6" max="6" width="14.09765625" bestFit="1" customWidth="1"/>
  </cols>
  <sheetData>
    <row r="2" spans="1:17" x14ac:dyDescent="0.3">
      <c r="C2" t="s">
        <v>0</v>
      </c>
    </row>
    <row r="4" spans="1:17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3</v>
      </c>
      <c r="I4" s="2"/>
      <c r="J4" s="2" t="s">
        <v>4</v>
      </c>
      <c r="K4" s="2"/>
      <c r="L4" s="2" t="s">
        <v>5</v>
      </c>
      <c r="M4" s="2"/>
      <c r="N4" s="2" t="s">
        <v>6</v>
      </c>
      <c r="O4" s="2"/>
      <c r="P4" s="2" t="s">
        <v>7</v>
      </c>
      <c r="Q4" s="2" t="s">
        <v>8</v>
      </c>
    </row>
    <row r="5" spans="1:17" x14ac:dyDescent="0.3">
      <c r="A5" s="7">
        <v>5</v>
      </c>
      <c r="B5" s="3">
        <v>12</v>
      </c>
      <c r="C5" s="3">
        <v>12</v>
      </c>
      <c r="D5" s="3">
        <v>12</v>
      </c>
      <c r="E5" s="3">
        <v>12</v>
      </c>
      <c r="F5" s="5">
        <v>5</v>
      </c>
      <c r="G5" s="3">
        <v>12</v>
      </c>
      <c r="H5" s="3">
        <v>3</v>
      </c>
      <c r="I5" s="3">
        <f t="shared" ref="I5:I15" si="0">H5*100/G5</f>
        <v>25</v>
      </c>
      <c r="J5" s="3">
        <v>7</v>
      </c>
      <c r="K5" s="3">
        <f t="shared" ref="K5:K15" si="1">J5*100/G5</f>
        <v>58.333333333333336</v>
      </c>
      <c r="L5" s="3">
        <v>2</v>
      </c>
      <c r="M5" s="3">
        <f t="shared" ref="M5:M15" si="2">L5*100/G5</f>
        <v>16.666666666666668</v>
      </c>
      <c r="N5" s="3"/>
      <c r="O5" s="3">
        <f t="shared" ref="O5:O15" si="3">N5*100/G5</f>
        <v>0</v>
      </c>
      <c r="P5" s="10">
        <f>(H5+J5+L5)*100/G5</f>
        <v>100</v>
      </c>
      <c r="Q5" s="10">
        <f>(H5+J5)*100/G5</f>
        <v>83.333333333333329</v>
      </c>
    </row>
    <row r="6" spans="1:17" x14ac:dyDescent="0.3">
      <c r="A6" s="7">
        <v>6</v>
      </c>
      <c r="B6" s="3">
        <v>13</v>
      </c>
      <c r="C6" s="3">
        <v>13</v>
      </c>
      <c r="D6" s="3">
        <v>13</v>
      </c>
      <c r="E6" s="3">
        <v>13</v>
      </c>
      <c r="F6" s="5">
        <v>6</v>
      </c>
      <c r="G6" s="3">
        <v>13</v>
      </c>
      <c r="H6" s="3">
        <v>2</v>
      </c>
      <c r="I6" s="3">
        <f t="shared" si="0"/>
        <v>15.384615384615385</v>
      </c>
      <c r="J6" s="3">
        <v>4</v>
      </c>
      <c r="K6" s="3">
        <f t="shared" si="1"/>
        <v>30.76923076923077</v>
      </c>
      <c r="L6" s="3">
        <v>7</v>
      </c>
      <c r="M6" s="3">
        <f t="shared" si="2"/>
        <v>53.846153846153847</v>
      </c>
      <c r="N6" s="3"/>
      <c r="O6" s="3">
        <f t="shared" si="3"/>
        <v>0</v>
      </c>
      <c r="P6" s="10">
        <f t="shared" ref="P6:P15" si="4">(H6+J6+L6)*100/G6</f>
        <v>100</v>
      </c>
      <c r="Q6" s="10">
        <f t="shared" ref="Q6:Q15" si="5">(H6+J6)*100/G6</f>
        <v>46.153846153846153</v>
      </c>
    </row>
    <row r="7" spans="1:17" x14ac:dyDescent="0.3">
      <c r="A7" s="7" t="s">
        <v>13</v>
      </c>
      <c r="B7" s="3">
        <v>9</v>
      </c>
      <c r="C7" s="3">
        <v>9</v>
      </c>
      <c r="D7" s="3">
        <v>9</v>
      </c>
      <c r="E7" s="3">
        <v>9</v>
      </c>
      <c r="F7" s="5" t="s">
        <v>13</v>
      </c>
      <c r="G7" s="3">
        <v>9</v>
      </c>
      <c r="H7" s="3"/>
      <c r="I7" s="3">
        <f t="shared" si="0"/>
        <v>0</v>
      </c>
      <c r="J7" s="3">
        <v>6</v>
      </c>
      <c r="K7" s="3">
        <f t="shared" si="1"/>
        <v>66.666666666666671</v>
      </c>
      <c r="L7" s="3">
        <v>3</v>
      </c>
      <c r="M7" s="3">
        <f t="shared" si="2"/>
        <v>33.333333333333336</v>
      </c>
      <c r="N7" s="3"/>
      <c r="O7" s="3">
        <f t="shared" si="3"/>
        <v>0</v>
      </c>
      <c r="P7" s="10">
        <f t="shared" si="4"/>
        <v>100</v>
      </c>
      <c r="Q7" s="10">
        <f t="shared" si="5"/>
        <v>66.666666666666671</v>
      </c>
    </row>
    <row r="8" spans="1:17" x14ac:dyDescent="0.3">
      <c r="A8" s="7" t="s">
        <v>14</v>
      </c>
      <c r="B8" s="3">
        <v>8</v>
      </c>
      <c r="C8" s="3">
        <v>8</v>
      </c>
      <c r="D8" s="3">
        <v>8</v>
      </c>
      <c r="E8" s="3">
        <v>8</v>
      </c>
      <c r="F8" s="5" t="s">
        <v>14</v>
      </c>
      <c r="G8" s="3">
        <v>8</v>
      </c>
      <c r="H8" s="3"/>
      <c r="I8" s="3">
        <f t="shared" si="0"/>
        <v>0</v>
      </c>
      <c r="J8" s="3">
        <v>3</v>
      </c>
      <c r="K8" s="3">
        <f t="shared" si="1"/>
        <v>37.5</v>
      </c>
      <c r="L8" s="3">
        <v>5</v>
      </c>
      <c r="M8" s="3">
        <f t="shared" si="2"/>
        <v>62.5</v>
      </c>
      <c r="N8" s="3"/>
      <c r="O8" s="3">
        <f t="shared" si="3"/>
        <v>0</v>
      </c>
      <c r="P8" s="10">
        <f t="shared" si="4"/>
        <v>100</v>
      </c>
      <c r="Q8" s="10">
        <f t="shared" si="5"/>
        <v>37.5</v>
      </c>
    </row>
    <row r="9" spans="1:17" x14ac:dyDescent="0.3">
      <c r="A9" s="7">
        <v>8</v>
      </c>
      <c r="B9" s="3">
        <v>10</v>
      </c>
      <c r="C9" s="3">
        <v>10</v>
      </c>
      <c r="D9" s="3">
        <v>10</v>
      </c>
      <c r="E9" s="3">
        <v>10</v>
      </c>
      <c r="F9" s="5">
        <v>8</v>
      </c>
      <c r="G9" s="3">
        <v>10</v>
      </c>
      <c r="H9" s="3">
        <v>1</v>
      </c>
      <c r="I9" s="3">
        <f t="shared" si="0"/>
        <v>10</v>
      </c>
      <c r="J9" s="3">
        <v>4</v>
      </c>
      <c r="K9" s="3">
        <f t="shared" si="1"/>
        <v>40</v>
      </c>
      <c r="L9" s="3">
        <v>5</v>
      </c>
      <c r="M9" s="3">
        <f t="shared" si="2"/>
        <v>50</v>
      </c>
      <c r="N9" s="3"/>
      <c r="O9" s="3">
        <f t="shared" si="3"/>
        <v>0</v>
      </c>
      <c r="P9" s="10">
        <f t="shared" si="4"/>
        <v>100</v>
      </c>
      <c r="Q9" s="10">
        <f t="shared" si="5"/>
        <v>50</v>
      </c>
    </row>
    <row r="10" spans="1:17" x14ac:dyDescent="0.3">
      <c r="A10" s="7">
        <v>9</v>
      </c>
      <c r="B10" s="3">
        <v>10</v>
      </c>
      <c r="C10" s="3">
        <v>9</v>
      </c>
      <c r="D10" s="3">
        <v>10</v>
      </c>
      <c r="E10" s="3">
        <v>9</v>
      </c>
      <c r="F10" s="5">
        <v>9</v>
      </c>
      <c r="G10" s="3">
        <v>9</v>
      </c>
      <c r="H10" s="3">
        <v>1</v>
      </c>
      <c r="I10" s="3">
        <f t="shared" si="0"/>
        <v>11.111111111111111</v>
      </c>
      <c r="J10" s="3">
        <v>6</v>
      </c>
      <c r="K10" s="3">
        <f t="shared" si="1"/>
        <v>66.666666666666671</v>
      </c>
      <c r="L10" s="3">
        <v>2</v>
      </c>
      <c r="M10" s="3">
        <f t="shared" si="2"/>
        <v>22.222222222222221</v>
      </c>
      <c r="N10" s="3"/>
      <c r="O10" s="3">
        <f t="shared" si="3"/>
        <v>0</v>
      </c>
      <c r="P10" s="10">
        <f t="shared" si="4"/>
        <v>100</v>
      </c>
      <c r="Q10" s="10">
        <f t="shared" si="5"/>
        <v>77.777777777777771</v>
      </c>
    </row>
    <row r="11" spans="1:17" x14ac:dyDescent="0.3">
      <c r="A11" s="15" t="s">
        <v>27</v>
      </c>
      <c r="B11" s="15">
        <f>SUM(B5:B10)</f>
        <v>62</v>
      </c>
      <c r="C11" s="15">
        <f>SUM(C5:C10)</f>
        <v>61</v>
      </c>
      <c r="D11" s="15">
        <f>SUM(D5:D10)</f>
        <v>62</v>
      </c>
      <c r="E11" s="15">
        <f>SUM(E5:E10)</f>
        <v>61</v>
      </c>
      <c r="F11" s="8" t="s">
        <v>27</v>
      </c>
      <c r="G11" s="15">
        <f>SUM(G5:G10)</f>
        <v>61</v>
      </c>
      <c r="H11" s="15">
        <f>SUM(H5:H10)</f>
        <v>7</v>
      </c>
      <c r="I11" s="9">
        <f t="shared" si="0"/>
        <v>11.475409836065573</v>
      </c>
      <c r="J11" s="15">
        <f>SUM(J5:J10)</f>
        <v>30</v>
      </c>
      <c r="K11" s="9">
        <f t="shared" si="1"/>
        <v>49.180327868852459</v>
      </c>
      <c r="L11" s="15">
        <f>SUM(L5:L10)</f>
        <v>24</v>
      </c>
      <c r="M11" s="9">
        <f t="shared" si="2"/>
        <v>39.344262295081968</v>
      </c>
      <c r="N11" s="15">
        <f>SUM(N5:N10)</f>
        <v>0</v>
      </c>
      <c r="O11" s="9">
        <f t="shared" si="3"/>
        <v>0</v>
      </c>
      <c r="P11" s="11">
        <f t="shared" si="4"/>
        <v>100</v>
      </c>
      <c r="Q11" s="11">
        <f t="shared" si="5"/>
        <v>60.655737704918032</v>
      </c>
    </row>
    <row r="12" spans="1:17" x14ac:dyDescent="0.3">
      <c r="A12" s="7">
        <v>10</v>
      </c>
      <c r="B12" s="3">
        <v>14</v>
      </c>
      <c r="C12" s="3">
        <v>14</v>
      </c>
      <c r="D12" s="3">
        <v>14</v>
      </c>
      <c r="E12" s="3">
        <v>14</v>
      </c>
      <c r="F12" s="5">
        <v>10</v>
      </c>
      <c r="G12" s="3">
        <v>14</v>
      </c>
      <c r="H12" s="3">
        <v>3</v>
      </c>
      <c r="I12" s="3">
        <f t="shared" si="0"/>
        <v>21.428571428571427</v>
      </c>
      <c r="J12" s="3">
        <v>6</v>
      </c>
      <c r="K12" s="3">
        <f t="shared" si="1"/>
        <v>42.857142857142854</v>
      </c>
      <c r="L12" s="3">
        <v>5</v>
      </c>
      <c r="M12" s="3">
        <f t="shared" si="2"/>
        <v>35.714285714285715</v>
      </c>
      <c r="N12" s="3"/>
      <c r="O12" s="3">
        <f t="shared" si="3"/>
        <v>0</v>
      </c>
      <c r="P12" s="10">
        <f t="shared" si="4"/>
        <v>100</v>
      </c>
      <c r="Q12" s="10">
        <f t="shared" si="5"/>
        <v>64.285714285714292</v>
      </c>
    </row>
    <row r="13" spans="1:17" x14ac:dyDescent="0.3">
      <c r="A13" s="7">
        <v>11</v>
      </c>
      <c r="B13" s="3">
        <v>11</v>
      </c>
      <c r="C13" s="3">
        <v>11</v>
      </c>
      <c r="D13" s="3">
        <v>11</v>
      </c>
      <c r="E13" s="3">
        <v>11</v>
      </c>
      <c r="F13" s="5">
        <v>11</v>
      </c>
      <c r="G13" s="3">
        <v>11</v>
      </c>
      <c r="H13" s="3">
        <v>4</v>
      </c>
      <c r="I13" s="3">
        <f t="shared" si="0"/>
        <v>36.363636363636367</v>
      </c>
      <c r="J13" s="3">
        <v>1</v>
      </c>
      <c r="K13" s="3">
        <f t="shared" si="1"/>
        <v>9.0909090909090917</v>
      </c>
      <c r="L13" s="3">
        <v>6</v>
      </c>
      <c r="M13" s="3">
        <f t="shared" si="2"/>
        <v>54.545454545454547</v>
      </c>
      <c r="N13" s="3"/>
      <c r="O13" s="3">
        <f t="shared" si="3"/>
        <v>0</v>
      </c>
      <c r="P13" s="10">
        <f t="shared" si="4"/>
        <v>100</v>
      </c>
      <c r="Q13" s="10">
        <f t="shared" si="5"/>
        <v>45.454545454545453</v>
      </c>
    </row>
    <row r="14" spans="1:17" x14ac:dyDescent="0.3">
      <c r="A14" s="9" t="s">
        <v>28</v>
      </c>
      <c r="B14" s="9">
        <f>SUM(B12:B13)</f>
        <v>25</v>
      </c>
      <c r="C14" s="9">
        <f>SUM(C12:C13)</f>
        <v>25</v>
      </c>
      <c r="D14" s="9">
        <f>SUM(D12:D13)</f>
        <v>25</v>
      </c>
      <c r="E14" s="9">
        <f>SUM(E12:E13)</f>
        <v>25</v>
      </c>
      <c r="F14" s="8" t="s">
        <v>28</v>
      </c>
      <c r="G14" s="9">
        <f>SUM(G12:G13)</f>
        <v>25</v>
      </c>
      <c r="H14" s="9">
        <f>SUM(H12:H13)</f>
        <v>7</v>
      </c>
      <c r="I14" s="9">
        <f t="shared" si="0"/>
        <v>28</v>
      </c>
      <c r="J14" s="9">
        <f>SUM(J12:J13)</f>
        <v>7</v>
      </c>
      <c r="K14" s="9">
        <f t="shared" si="1"/>
        <v>28</v>
      </c>
      <c r="L14" s="9">
        <f>SUM(L12:L13)</f>
        <v>11</v>
      </c>
      <c r="M14" s="9">
        <f t="shared" si="2"/>
        <v>44</v>
      </c>
      <c r="N14" s="9">
        <f>SUM(N12:N13)</f>
        <v>0</v>
      </c>
      <c r="O14" s="9">
        <f t="shared" si="3"/>
        <v>0</v>
      </c>
      <c r="P14" s="11">
        <f t="shared" si="4"/>
        <v>100</v>
      </c>
      <c r="Q14" s="11">
        <f t="shared" si="5"/>
        <v>56</v>
      </c>
    </row>
    <row r="15" spans="1:17" x14ac:dyDescent="0.3">
      <c r="A15" s="9"/>
      <c r="B15" s="9">
        <f>B11+B14</f>
        <v>87</v>
      </c>
      <c r="C15" s="9">
        <f>C11+C14</f>
        <v>86</v>
      </c>
      <c r="D15" s="9">
        <f>D11+D14</f>
        <v>87</v>
      </c>
      <c r="E15" s="9">
        <f>E11+E14</f>
        <v>86</v>
      </c>
      <c r="F15" s="9" t="s">
        <v>26</v>
      </c>
      <c r="G15" s="9">
        <f>G11+G14</f>
        <v>86</v>
      </c>
      <c r="H15" s="9">
        <f>H11+H14</f>
        <v>14</v>
      </c>
      <c r="I15" s="9">
        <f t="shared" si="0"/>
        <v>16.279069767441861</v>
      </c>
      <c r="J15" s="9">
        <f>J11+J14</f>
        <v>37</v>
      </c>
      <c r="K15" s="9">
        <f t="shared" si="1"/>
        <v>43.02325581395349</v>
      </c>
      <c r="L15" s="9">
        <f>L11+L14</f>
        <v>35</v>
      </c>
      <c r="M15" s="9">
        <f t="shared" si="2"/>
        <v>40.697674418604649</v>
      </c>
      <c r="N15" s="9">
        <f>SUM(N5:N13)</f>
        <v>0</v>
      </c>
      <c r="O15" s="9">
        <f t="shared" si="3"/>
        <v>0</v>
      </c>
      <c r="P15" s="11">
        <f t="shared" si="4"/>
        <v>100</v>
      </c>
      <c r="Q15" s="11">
        <f t="shared" si="5"/>
        <v>59.302325581395351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"/>
  <sheetViews>
    <sheetView topLeftCell="H4" workbookViewId="0">
      <selection activeCell="H10" sqref="H10:S11"/>
    </sheetView>
  </sheetViews>
  <sheetFormatPr defaultRowHeight="15.6" x14ac:dyDescent="0.3"/>
  <cols>
    <col min="7" max="7" width="9.69921875" bestFit="1" customWidth="1"/>
    <col min="8" max="8" width="8.8984375" bestFit="1" customWidth="1"/>
    <col min="18" max="18" width="9.09765625" bestFit="1" customWidth="1"/>
    <col min="19" max="19" width="9.69921875" bestFit="1" customWidth="1"/>
  </cols>
  <sheetData>
    <row r="2" spans="1:19" x14ac:dyDescent="0.3">
      <c r="C2" t="s">
        <v>0</v>
      </c>
    </row>
    <row r="4" spans="1:19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1</v>
      </c>
      <c r="I4" s="2" t="s">
        <v>2</v>
      </c>
      <c r="J4" s="2" t="s">
        <v>3</v>
      </c>
      <c r="K4" s="2"/>
      <c r="L4" s="2" t="s">
        <v>4</v>
      </c>
      <c r="M4" s="2"/>
      <c r="N4" s="2" t="s">
        <v>5</v>
      </c>
      <c r="O4" s="2"/>
      <c r="P4" s="2" t="s">
        <v>6</v>
      </c>
      <c r="Q4" s="2"/>
      <c r="R4" s="2" t="s">
        <v>7</v>
      </c>
      <c r="S4" s="2" t="s">
        <v>8</v>
      </c>
    </row>
    <row r="5" spans="1:19" x14ac:dyDescent="0.3">
      <c r="A5" s="7">
        <v>8</v>
      </c>
      <c r="B5" s="3">
        <v>10</v>
      </c>
      <c r="C5" s="3">
        <v>10</v>
      </c>
      <c r="D5" s="3">
        <v>10</v>
      </c>
      <c r="E5" s="3">
        <v>10</v>
      </c>
      <c r="F5" s="5">
        <v>8</v>
      </c>
      <c r="G5" s="3">
        <v>10</v>
      </c>
      <c r="H5" s="5">
        <v>8</v>
      </c>
      <c r="I5" s="3">
        <v>10</v>
      </c>
      <c r="J5" s="3">
        <v>1</v>
      </c>
      <c r="K5" s="3">
        <f t="shared" ref="K5:K11" si="0">J5*100/I5</f>
        <v>10</v>
      </c>
      <c r="L5" s="3">
        <v>4</v>
      </c>
      <c r="M5" s="3">
        <f t="shared" ref="M5:M11" si="1">L5*100/I5</f>
        <v>40</v>
      </c>
      <c r="N5" s="3">
        <v>5</v>
      </c>
      <c r="O5" s="3">
        <f t="shared" ref="O5:O11" si="2">N5*100/I5</f>
        <v>50</v>
      </c>
      <c r="P5" s="3"/>
      <c r="Q5" s="3">
        <f t="shared" ref="Q5:Q11" si="3">P5*100/I5</f>
        <v>0</v>
      </c>
      <c r="R5" s="10">
        <f t="shared" ref="R5:R11" si="4">(J5+L5+N5)*100/I5</f>
        <v>100</v>
      </c>
      <c r="S5" s="10">
        <f>(J5+L5)*100/I5</f>
        <v>50</v>
      </c>
    </row>
    <row r="6" spans="1:19" x14ac:dyDescent="0.3">
      <c r="A6" s="7">
        <v>9</v>
      </c>
      <c r="B6" s="3">
        <v>10</v>
      </c>
      <c r="C6" s="3">
        <v>9</v>
      </c>
      <c r="D6" s="3">
        <v>10</v>
      </c>
      <c r="E6" s="3">
        <v>9</v>
      </c>
      <c r="F6" s="5">
        <v>9</v>
      </c>
      <c r="G6" s="3">
        <v>9</v>
      </c>
      <c r="H6" s="5">
        <v>9</v>
      </c>
      <c r="I6" s="3">
        <v>9</v>
      </c>
      <c r="J6" s="3">
        <v>1</v>
      </c>
      <c r="K6" s="3">
        <f t="shared" si="0"/>
        <v>11.111111111111111</v>
      </c>
      <c r="L6" s="3">
        <v>4</v>
      </c>
      <c r="M6" s="3">
        <f t="shared" si="1"/>
        <v>44.444444444444443</v>
      </c>
      <c r="N6" s="3">
        <v>4</v>
      </c>
      <c r="O6" s="3">
        <f t="shared" si="2"/>
        <v>44.444444444444443</v>
      </c>
      <c r="P6" s="3"/>
      <c r="Q6" s="3">
        <f t="shared" si="3"/>
        <v>0</v>
      </c>
      <c r="R6" s="10">
        <f t="shared" si="4"/>
        <v>100</v>
      </c>
      <c r="S6" s="10">
        <f t="shared" ref="S6:S11" si="5">(J6+L6)*100/I6</f>
        <v>55.555555555555557</v>
      </c>
    </row>
    <row r="7" spans="1:19" x14ac:dyDescent="0.3">
      <c r="A7" s="15" t="s">
        <v>27</v>
      </c>
      <c r="B7" s="15">
        <f>SUM(B5:B6)</f>
        <v>20</v>
      </c>
      <c r="C7" s="15">
        <f>SUM(C5:C6)</f>
        <v>19</v>
      </c>
      <c r="D7" s="15">
        <f>SUM(D5:D6)</f>
        <v>20</v>
      </c>
      <c r="E7" s="15">
        <f>SUM(E5:E6)</f>
        <v>19</v>
      </c>
      <c r="F7" s="8" t="s">
        <v>27</v>
      </c>
      <c r="G7" s="9">
        <f>SUM(G5:G6)</f>
        <v>19</v>
      </c>
      <c r="H7" s="15"/>
      <c r="I7" s="15">
        <f>SUM(I5:I6)</f>
        <v>19</v>
      </c>
      <c r="J7" s="15">
        <f>SUM(J5:J6)</f>
        <v>2</v>
      </c>
      <c r="K7" s="9">
        <f t="shared" si="0"/>
        <v>10.526315789473685</v>
      </c>
      <c r="L7" s="15">
        <f>SUM(L5:L6)</f>
        <v>8</v>
      </c>
      <c r="M7" s="9">
        <f t="shared" si="1"/>
        <v>42.10526315789474</v>
      </c>
      <c r="N7" s="15">
        <f>SUM(N5:N6)</f>
        <v>9</v>
      </c>
      <c r="O7" s="9">
        <f t="shared" si="2"/>
        <v>47.368421052631582</v>
      </c>
      <c r="P7" s="15">
        <f>SUM(P5:P6)</f>
        <v>0</v>
      </c>
      <c r="Q7" s="9">
        <f t="shared" si="3"/>
        <v>0</v>
      </c>
      <c r="R7" s="11">
        <f t="shared" si="4"/>
        <v>100</v>
      </c>
      <c r="S7" s="11">
        <f t="shared" si="5"/>
        <v>52.631578947368418</v>
      </c>
    </row>
    <row r="8" spans="1:19" x14ac:dyDescent="0.3">
      <c r="A8" s="7">
        <v>10</v>
      </c>
      <c r="B8" s="3">
        <v>14</v>
      </c>
      <c r="C8" s="3">
        <v>14</v>
      </c>
      <c r="D8" s="3">
        <v>14</v>
      </c>
      <c r="E8" s="3">
        <v>14</v>
      </c>
      <c r="F8" s="5">
        <v>10</v>
      </c>
      <c r="G8" s="3">
        <v>14</v>
      </c>
      <c r="H8" s="5">
        <v>10</v>
      </c>
      <c r="I8" s="3">
        <v>14</v>
      </c>
      <c r="J8" s="3">
        <v>1</v>
      </c>
      <c r="K8" s="3">
        <f t="shared" si="0"/>
        <v>7.1428571428571432</v>
      </c>
      <c r="L8" s="3">
        <v>9</v>
      </c>
      <c r="M8" s="3">
        <f t="shared" si="1"/>
        <v>64.285714285714292</v>
      </c>
      <c r="N8" s="3">
        <v>4</v>
      </c>
      <c r="O8" s="3">
        <f t="shared" si="2"/>
        <v>28.571428571428573</v>
      </c>
      <c r="P8" s="3"/>
      <c r="Q8" s="3">
        <f t="shared" si="3"/>
        <v>0</v>
      </c>
      <c r="R8" s="10">
        <f t="shared" si="4"/>
        <v>100</v>
      </c>
      <c r="S8" s="10">
        <f t="shared" si="5"/>
        <v>71.428571428571431</v>
      </c>
    </row>
    <row r="9" spans="1:19" x14ac:dyDescent="0.3">
      <c r="A9" s="7">
        <v>11</v>
      </c>
      <c r="B9" s="3">
        <v>11</v>
      </c>
      <c r="C9" s="3">
        <v>11</v>
      </c>
      <c r="D9" s="3">
        <v>11</v>
      </c>
      <c r="E9" s="3">
        <v>11</v>
      </c>
      <c r="F9" s="5">
        <v>11</v>
      </c>
      <c r="G9" s="3">
        <v>11</v>
      </c>
      <c r="H9" s="5">
        <v>11</v>
      </c>
      <c r="I9" s="3">
        <v>11</v>
      </c>
      <c r="J9" s="3">
        <v>3</v>
      </c>
      <c r="K9" s="3">
        <f t="shared" si="0"/>
        <v>27.272727272727273</v>
      </c>
      <c r="L9" s="3">
        <v>2</v>
      </c>
      <c r="M9" s="3">
        <f t="shared" si="1"/>
        <v>18.181818181818183</v>
      </c>
      <c r="N9" s="3">
        <v>6</v>
      </c>
      <c r="O9" s="3">
        <f t="shared" si="2"/>
        <v>54.545454545454547</v>
      </c>
      <c r="P9" s="3"/>
      <c r="Q9" s="3">
        <f t="shared" si="3"/>
        <v>0</v>
      </c>
      <c r="R9" s="10">
        <f t="shared" si="4"/>
        <v>100</v>
      </c>
      <c r="S9" s="10">
        <f t="shared" si="5"/>
        <v>45.454545454545453</v>
      </c>
    </row>
    <row r="10" spans="1:19" x14ac:dyDescent="0.3">
      <c r="A10" s="9" t="s">
        <v>28</v>
      </c>
      <c r="B10" s="9">
        <f>SUM(B8:B9)</f>
        <v>25</v>
      </c>
      <c r="C10" s="9">
        <f>SUM(C8:C9)</f>
        <v>25</v>
      </c>
      <c r="D10" s="9">
        <f>SUM(D8:D9)</f>
        <v>25</v>
      </c>
      <c r="E10" s="9">
        <f>SUM(E8:E9)</f>
        <v>25</v>
      </c>
      <c r="F10" s="8" t="s">
        <v>28</v>
      </c>
      <c r="G10" s="9">
        <f>SUM(G8:G9)</f>
        <v>25</v>
      </c>
      <c r="H10" s="8"/>
      <c r="I10" s="9">
        <f>SUM(I8:I9)</f>
        <v>25</v>
      </c>
      <c r="J10" s="9">
        <f>SUM(J8:J9)</f>
        <v>4</v>
      </c>
      <c r="K10" s="9">
        <f t="shared" si="0"/>
        <v>16</v>
      </c>
      <c r="L10" s="9">
        <f>SUM(L8:L9)</f>
        <v>11</v>
      </c>
      <c r="M10" s="9">
        <f t="shared" si="1"/>
        <v>44</v>
      </c>
      <c r="N10" s="9">
        <f>SUM(N8:N9)</f>
        <v>10</v>
      </c>
      <c r="O10" s="9">
        <f t="shared" si="2"/>
        <v>40</v>
      </c>
      <c r="P10" s="9">
        <f>SUM(P8:P9)</f>
        <v>0</v>
      </c>
      <c r="Q10" s="9">
        <f t="shared" si="3"/>
        <v>0</v>
      </c>
      <c r="R10" s="11">
        <f t="shared" si="4"/>
        <v>100</v>
      </c>
      <c r="S10" s="11">
        <f t="shared" si="5"/>
        <v>60</v>
      </c>
    </row>
    <row r="11" spans="1:19" x14ac:dyDescent="0.3">
      <c r="A11" s="9"/>
      <c r="B11" s="9">
        <f>B7+B10</f>
        <v>45</v>
      </c>
      <c r="C11" s="9">
        <f>C7+C10</f>
        <v>44</v>
      </c>
      <c r="D11" s="9">
        <f>D7+D10</f>
        <v>45</v>
      </c>
      <c r="E11" s="9">
        <f>E7+E10</f>
        <v>44</v>
      </c>
      <c r="F11" s="9" t="s">
        <v>26</v>
      </c>
      <c r="G11" s="9">
        <f>G7+G10</f>
        <v>44</v>
      </c>
      <c r="H11" s="9" t="s">
        <v>15</v>
      </c>
      <c r="I11" s="9">
        <f>I7+I10</f>
        <v>44</v>
      </c>
      <c r="J11" s="9">
        <f>J7+J10</f>
        <v>6</v>
      </c>
      <c r="K11" s="9">
        <f t="shared" si="0"/>
        <v>13.636363636363637</v>
      </c>
      <c r="L11" s="9">
        <f>L7+L10</f>
        <v>19</v>
      </c>
      <c r="M11" s="9">
        <f t="shared" si="1"/>
        <v>43.18181818181818</v>
      </c>
      <c r="N11" s="9">
        <f>N7+N10</f>
        <v>19</v>
      </c>
      <c r="O11" s="9">
        <f t="shared" si="2"/>
        <v>43.18181818181818</v>
      </c>
      <c r="P11" s="9">
        <f>SUM(P5:P9)</f>
        <v>0</v>
      </c>
      <c r="Q11" s="9">
        <f t="shared" si="3"/>
        <v>0</v>
      </c>
      <c r="R11" s="11">
        <f t="shared" si="4"/>
        <v>100</v>
      </c>
      <c r="S11" s="11">
        <f t="shared" si="5"/>
        <v>56.81818181818182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13"/>
  <sheetViews>
    <sheetView topLeftCell="F1" workbookViewId="0">
      <selection activeCell="K5" sqref="K5"/>
    </sheetView>
  </sheetViews>
  <sheetFormatPr defaultRowHeight="15.6" x14ac:dyDescent="0.3"/>
  <cols>
    <col min="6" max="6" width="8.8984375" bestFit="1" customWidth="1"/>
    <col min="16" max="16" width="9.69921875" bestFit="1" customWidth="1"/>
  </cols>
  <sheetData>
    <row r="2" spans="1:17" x14ac:dyDescent="0.3">
      <c r="C2" t="s">
        <v>0</v>
      </c>
    </row>
    <row r="4" spans="1:17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3</v>
      </c>
      <c r="I4" s="2"/>
      <c r="J4" s="2" t="s">
        <v>4</v>
      </c>
      <c r="K4" s="2"/>
      <c r="L4" s="2" t="s">
        <v>5</v>
      </c>
      <c r="M4" s="2"/>
      <c r="N4" s="2" t="s">
        <v>6</v>
      </c>
      <c r="O4" s="2"/>
      <c r="P4" s="2" t="s">
        <v>7</v>
      </c>
      <c r="Q4" s="2" t="s">
        <v>8</v>
      </c>
    </row>
    <row r="5" spans="1:17" x14ac:dyDescent="0.3">
      <c r="A5" s="7" t="s">
        <v>13</v>
      </c>
      <c r="B5" s="3">
        <v>9</v>
      </c>
      <c r="C5" s="3">
        <v>9</v>
      </c>
      <c r="D5" s="3">
        <v>9</v>
      </c>
      <c r="E5" s="3">
        <v>9</v>
      </c>
      <c r="F5" s="5" t="s">
        <v>13</v>
      </c>
      <c r="G5" s="3">
        <v>9</v>
      </c>
      <c r="H5" s="3">
        <v>5</v>
      </c>
      <c r="I5" s="3">
        <f>H5*100/G5</f>
        <v>55.555555555555557</v>
      </c>
      <c r="J5" s="3">
        <v>3</v>
      </c>
      <c r="K5" s="3">
        <f>J5*100/G5</f>
        <v>33.333333333333336</v>
      </c>
      <c r="L5" s="3">
        <v>1</v>
      </c>
      <c r="M5" s="3">
        <f>L5*100/G5</f>
        <v>11.111111111111111</v>
      </c>
      <c r="N5" s="3"/>
      <c r="O5" s="3">
        <f>N5*100/G5</f>
        <v>0</v>
      </c>
      <c r="P5" s="10">
        <f>(H5+J5+L5)*100/G5</f>
        <v>100</v>
      </c>
      <c r="Q5" s="10">
        <f>(H5+J5)*100/G5</f>
        <v>88.888888888888886</v>
      </c>
    </row>
    <row r="6" spans="1:17" x14ac:dyDescent="0.3">
      <c r="A6" s="7" t="s">
        <v>14</v>
      </c>
      <c r="B6" s="3">
        <v>8</v>
      </c>
      <c r="C6" s="3">
        <v>8</v>
      </c>
      <c r="D6" s="3">
        <v>8</v>
      </c>
      <c r="E6" s="3">
        <v>8</v>
      </c>
      <c r="F6" s="5" t="s">
        <v>14</v>
      </c>
      <c r="G6" s="3">
        <v>8</v>
      </c>
      <c r="H6" s="3">
        <v>2</v>
      </c>
      <c r="I6" s="3">
        <f t="shared" ref="I6:I13" si="0">H6*100/G6</f>
        <v>25</v>
      </c>
      <c r="J6" s="3">
        <v>5</v>
      </c>
      <c r="K6" s="3">
        <f t="shared" ref="K6:K13" si="1">J6*100/G6</f>
        <v>62.5</v>
      </c>
      <c r="L6" s="3">
        <v>1</v>
      </c>
      <c r="M6" s="3">
        <f t="shared" ref="M6:M13" si="2">L6*100/G6</f>
        <v>12.5</v>
      </c>
      <c r="N6" s="3"/>
      <c r="O6" s="3">
        <f t="shared" ref="O6:O13" si="3">N6*100/G6</f>
        <v>0</v>
      </c>
      <c r="P6" s="10">
        <f t="shared" ref="P6:P13" si="4">(H6+J6+L6)*100/G6</f>
        <v>100</v>
      </c>
      <c r="Q6" s="10">
        <f t="shared" ref="Q6:Q13" si="5">(H6+J6)*100/G6</f>
        <v>87.5</v>
      </c>
    </row>
    <row r="7" spans="1:17" x14ac:dyDescent="0.3">
      <c r="A7" s="7">
        <v>8</v>
      </c>
      <c r="B7" s="3">
        <v>10</v>
      </c>
      <c r="C7" s="3">
        <v>10</v>
      </c>
      <c r="D7" s="3">
        <v>10</v>
      </c>
      <c r="E7" s="3">
        <v>10</v>
      </c>
      <c r="F7" s="5">
        <v>8</v>
      </c>
      <c r="G7" s="3">
        <v>10</v>
      </c>
      <c r="H7" s="3">
        <v>2</v>
      </c>
      <c r="I7" s="3">
        <f t="shared" si="0"/>
        <v>20</v>
      </c>
      <c r="J7" s="3">
        <v>4</v>
      </c>
      <c r="K7" s="3">
        <f t="shared" si="1"/>
        <v>40</v>
      </c>
      <c r="L7" s="3">
        <v>4</v>
      </c>
      <c r="M7" s="3">
        <f t="shared" si="2"/>
        <v>40</v>
      </c>
      <c r="N7" s="3"/>
      <c r="O7" s="3">
        <f t="shared" si="3"/>
        <v>0</v>
      </c>
      <c r="P7" s="10">
        <f t="shared" si="4"/>
        <v>100</v>
      </c>
      <c r="Q7" s="10">
        <f t="shared" si="5"/>
        <v>60</v>
      </c>
    </row>
    <row r="8" spans="1:17" x14ac:dyDescent="0.3">
      <c r="A8" s="7">
        <v>9</v>
      </c>
      <c r="B8" s="3">
        <v>10</v>
      </c>
      <c r="C8" s="3">
        <v>9</v>
      </c>
      <c r="D8" s="3">
        <v>10</v>
      </c>
      <c r="E8" s="3">
        <v>9</v>
      </c>
      <c r="F8" s="5">
        <v>9</v>
      </c>
      <c r="G8" s="3">
        <v>9</v>
      </c>
      <c r="H8" s="3">
        <v>1</v>
      </c>
      <c r="I8" s="3">
        <f t="shared" si="0"/>
        <v>11.111111111111111</v>
      </c>
      <c r="J8" s="3">
        <v>4</v>
      </c>
      <c r="K8" s="3">
        <f t="shared" si="1"/>
        <v>44.444444444444443</v>
      </c>
      <c r="L8" s="3">
        <v>4</v>
      </c>
      <c r="M8" s="3">
        <f t="shared" si="2"/>
        <v>44.444444444444443</v>
      </c>
      <c r="N8" s="3"/>
      <c r="O8" s="3">
        <f t="shared" si="3"/>
        <v>0</v>
      </c>
      <c r="P8" s="10">
        <f t="shared" si="4"/>
        <v>100</v>
      </c>
      <c r="Q8" s="10">
        <f t="shared" si="5"/>
        <v>55.555555555555557</v>
      </c>
    </row>
    <row r="9" spans="1:17" x14ac:dyDescent="0.3">
      <c r="A9" s="15" t="s">
        <v>27</v>
      </c>
      <c r="B9" s="15">
        <f>SUM(B5:B8)</f>
        <v>37</v>
      </c>
      <c r="C9" s="15">
        <f>SUM(C5:C8)</f>
        <v>36</v>
      </c>
      <c r="D9" s="15">
        <f>SUM(D5:D8)</f>
        <v>37</v>
      </c>
      <c r="E9" s="15">
        <f>SUM(E5:E8)</f>
        <v>36</v>
      </c>
      <c r="F9" s="15" t="str">
        <f>A9</f>
        <v>Итого по ООО</v>
      </c>
      <c r="G9" s="15">
        <f>SUM(G5:G8)</f>
        <v>36</v>
      </c>
      <c r="H9" s="15">
        <f>SUM(H5:H8)</f>
        <v>10</v>
      </c>
      <c r="I9" s="9">
        <f t="shared" si="0"/>
        <v>27.777777777777779</v>
      </c>
      <c r="J9" s="15">
        <f>SUM(J5:J8)</f>
        <v>16</v>
      </c>
      <c r="K9" s="9">
        <f t="shared" si="1"/>
        <v>44.444444444444443</v>
      </c>
      <c r="L9" s="15">
        <f>SUM(L5:L8)</f>
        <v>10</v>
      </c>
      <c r="M9" s="9">
        <f t="shared" si="2"/>
        <v>27.777777777777779</v>
      </c>
      <c r="N9" s="15">
        <f>SUM(N5:N8)</f>
        <v>0</v>
      </c>
      <c r="O9" s="9">
        <f t="shared" si="3"/>
        <v>0</v>
      </c>
      <c r="P9" s="11">
        <f t="shared" si="4"/>
        <v>100</v>
      </c>
      <c r="Q9" s="11">
        <f t="shared" si="5"/>
        <v>72.222222222222229</v>
      </c>
    </row>
    <row r="10" spans="1:17" x14ac:dyDescent="0.3">
      <c r="A10" s="7">
        <v>10</v>
      </c>
      <c r="B10" s="3">
        <v>14</v>
      </c>
      <c r="C10" s="3">
        <v>14</v>
      </c>
      <c r="D10" s="3">
        <v>14</v>
      </c>
      <c r="E10" s="3">
        <v>14</v>
      </c>
      <c r="F10" s="5">
        <v>10</v>
      </c>
      <c r="G10" s="3">
        <v>14</v>
      </c>
      <c r="H10" s="3">
        <v>2</v>
      </c>
      <c r="I10" s="3">
        <f t="shared" si="0"/>
        <v>14.285714285714286</v>
      </c>
      <c r="J10" s="3">
        <v>7</v>
      </c>
      <c r="K10" s="3">
        <f t="shared" si="1"/>
        <v>50</v>
      </c>
      <c r="L10" s="3">
        <v>5</v>
      </c>
      <c r="M10" s="3">
        <f t="shared" si="2"/>
        <v>35.714285714285715</v>
      </c>
      <c r="N10" s="3"/>
      <c r="O10" s="3">
        <f t="shared" si="3"/>
        <v>0</v>
      </c>
      <c r="P10" s="10">
        <f t="shared" si="4"/>
        <v>100</v>
      </c>
      <c r="Q10" s="10">
        <f t="shared" si="5"/>
        <v>64.285714285714292</v>
      </c>
    </row>
    <row r="11" spans="1:17" x14ac:dyDescent="0.3">
      <c r="A11" s="7">
        <v>11</v>
      </c>
      <c r="B11" s="3">
        <v>11</v>
      </c>
      <c r="C11" s="3">
        <v>11</v>
      </c>
      <c r="D11" s="3">
        <v>11</v>
      </c>
      <c r="E11" s="3">
        <v>11</v>
      </c>
      <c r="F11" s="5">
        <v>11</v>
      </c>
      <c r="G11" s="3">
        <v>11</v>
      </c>
      <c r="H11" s="3">
        <v>4</v>
      </c>
      <c r="I11" s="3">
        <f t="shared" si="0"/>
        <v>36.363636363636367</v>
      </c>
      <c r="J11" s="3">
        <v>2</v>
      </c>
      <c r="K11" s="3">
        <f t="shared" si="1"/>
        <v>18.181818181818183</v>
      </c>
      <c r="L11" s="3">
        <v>5</v>
      </c>
      <c r="M11" s="3">
        <f t="shared" si="2"/>
        <v>45.454545454545453</v>
      </c>
      <c r="N11" s="3"/>
      <c r="O11" s="3">
        <f t="shared" si="3"/>
        <v>0</v>
      </c>
      <c r="P11" s="10">
        <f t="shared" si="4"/>
        <v>100</v>
      </c>
      <c r="Q11" s="10">
        <f t="shared" si="5"/>
        <v>54.545454545454547</v>
      </c>
    </row>
    <row r="12" spans="1:17" x14ac:dyDescent="0.3">
      <c r="A12" s="9" t="s">
        <v>28</v>
      </c>
      <c r="B12" s="9">
        <f>SUM(B10:B11)</f>
        <v>25</v>
      </c>
      <c r="C12" s="9">
        <f>SUM(C10:C11)</f>
        <v>25</v>
      </c>
      <c r="D12" s="9">
        <f>SUM(D10:D11)</f>
        <v>25</v>
      </c>
      <c r="E12" s="9">
        <f>SUM(E10:E11)</f>
        <v>25</v>
      </c>
      <c r="F12" s="8" t="str">
        <f>A12</f>
        <v>Итого по СОО</v>
      </c>
      <c r="G12" s="9">
        <f>SUM(G10:G11)</f>
        <v>25</v>
      </c>
      <c r="H12" s="9">
        <f>SUM(H10:H11)</f>
        <v>6</v>
      </c>
      <c r="I12" s="9">
        <f t="shared" si="0"/>
        <v>24</v>
      </c>
      <c r="J12" s="9">
        <f>SUM(J10:J11)</f>
        <v>9</v>
      </c>
      <c r="K12" s="9">
        <f t="shared" si="1"/>
        <v>36</v>
      </c>
      <c r="L12" s="9">
        <f>SUM(L10:L11)</f>
        <v>10</v>
      </c>
      <c r="M12" s="9">
        <f t="shared" si="2"/>
        <v>40</v>
      </c>
      <c r="N12" s="9">
        <f>SUM(N10:N11)</f>
        <v>0</v>
      </c>
      <c r="O12" s="9">
        <f t="shared" si="3"/>
        <v>0</v>
      </c>
      <c r="P12" s="11">
        <f t="shared" si="4"/>
        <v>100</v>
      </c>
      <c r="Q12" s="11">
        <f t="shared" si="5"/>
        <v>60</v>
      </c>
    </row>
    <row r="13" spans="1:17" x14ac:dyDescent="0.3">
      <c r="A13" s="9" t="s">
        <v>26</v>
      </c>
      <c r="B13" s="9">
        <f>B9+B12</f>
        <v>62</v>
      </c>
      <c r="C13" s="9">
        <f>C9+C12</f>
        <v>61</v>
      </c>
      <c r="D13" s="9">
        <f>D9+D12</f>
        <v>62</v>
      </c>
      <c r="E13" s="9">
        <f>E9+E12</f>
        <v>61</v>
      </c>
      <c r="F13" s="9" t="str">
        <f>A13</f>
        <v>Итого по школе</v>
      </c>
      <c r="G13" s="9">
        <f>G9+G12</f>
        <v>61</v>
      </c>
      <c r="H13" s="9">
        <f>H9+H12</f>
        <v>16</v>
      </c>
      <c r="I13" s="9">
        <f t="shared" si="0"/>
        <v>26.229508196721312</v>
      </c>
      <c r="J13" s="9">
        <f>J9+J12</f>
        <v>25</v>
      </c>
      <c r="K13" s="9">
        <f t="shared" si="1"/>
        <v>40.983606557377051</v>
      </c>
      <c r="L13" s="9">
        <f>L9+L12</f>
        <v>20</v>
      </c>
      <c r="M13" s="9">
        <f t="shared" si="2"/>
        <v>32.786885245901637</v>
      </c>
      <c r="N13" s="9">
        <f>N9+N12</f>
        <v>0</v>
      </c>
      <c r="O13" s="9">
        <f t="shared" si="3"/>
        <v>0</v>
      </c>
      <c r="P13" s="11">
        <f t="shared" si="4"/>
        <v>100</v>
      </c>
      <c r="Q13" s="11">
        <f t="shared" si="5"/>
        <v>67.213114754098356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S15"/>
  <sheetViews>
    <sheetView topLeftCell="I4" workbookViewId="0">
      <selection activeCell="S6" sqref="S6"/>
    </sheetView>
  </sheetViews>
  <sheetFormatPr defaultRowHeight="15.6" x14ac:dyDescent="0.3"/>
  <cols>
    <col min="7" max="7" width="9.69921875" bestFit="1" customWidth="1"/>
    <col min="8" max="8" width="8.8984375" bestFit="1" customWidth="1"/>
  </cols>
  <sheetData>
    <row r="2" spans="1:19" x14ac:dyDescent="0.3">
      <c r="C2" t="s">
        <v>0</v>
      </c>
    </row>
    <row r="4" spans="1:19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1</v>
      </c>
      <c r="I4" s="2" t="s">
        <v>2</v>
      </c>
      <c r="J4" s="2" t="s">
        <v>3</v>
      </c>
      <c r="K4" s="2"/>
      <c r="L4" s="2" t="s">
        <v>4</v>
      </c>
      <c r="M4" s="2"/>
      <c r="N4" s="2" t="s">
        <v>5</v>
      </c>
      <c r="O4" s="2"/>
      <c r="P4" s="2" t="s">
        <v>6</v>
      </c>
      <c r="Q4" s="2"/>
      <c r="R4" s="2" t="s">
        <v>7</v>
      </c>
      <c r="S4" s="2" t="s">
        <v>8</v>
      </c>
    </row>
    <row r="5" spans="1:19" x14ac:dyDescent="0.3">
      <c r="A5" s="7">
        <v>1</v>
      </c>
      <c r="B5" s="3">
        <v>11</v>
      </c>
      <c r="C5" s="3">
        <v>11</v>
      </c>
      <c r="D5" s="3"/>
      <c r="E5" s="3"/>
      <c r="F5" s="3"/>
      <c r="G5" s="3"/>
    </row>
    <row r="6" spans="1:19" x14ac:dyDescent="0.3">
      <c r="A6" s="7">
        <v>2</v>
      </c>
      <c r="B6" s="3">
        <v>21</v>
      </c>
      <c r="C6" s="3">
        <v>21</v>
      </c>
      <c r="D6" s="3">
        <v>21</v>
      </c>
      <c r="E6" s="3">
        <v>21</v>
      </c>
      <c r="F6" s="5">
        <v>2</v>
      </c>
      <c r="G6" s="3">
        <v>21</v>
      </c>
      <c r="H6" s="5">
        <v>2</v>
      </c>
      <c r="I6" s="3">
        <v>21</v>
      </c>
      <c r="J6" s="3">
        <v>9</v>
      </c>
      <c r="K6" s="3">
        <f>J6*100/I6</f>
        <v>42.857142857142854</v>
      </c>
      <c r="L6" s="3">
        <v>8</v>
      </c>
      <c r="M6" s="3">
        <f>L6*100/I6</f>
        <v>38.095238095238095</v>
      </c>
      <c r="N6" s="3">
        <v>4</v>
      </c>
      <c r="O6" s="3">
        <f>N6*100/I6</f>
        <v>19.047619047619047</v>
      </c>
      <c r="P6" s="3"/>
      <c r="Q6" s="3">
        <f>P6*100/I6</f>
        <v>0</v>
      </c>
      <c r="R6" s="10">
        <f>(J6+L6+N6)*100/I6</f>
        <v>100</v>
      </c>
      <c r="S6" s="10">
        <f>(J6+L6)*100/I6</f>
        <v>80.952380952380949</v>
      </c>
    </row>
    <row r="7" spans="1:19" x14ac:dyDescent="0.3">
      <c r="A7" s="7" t="s">
        <v>9</v>
      </c>
      <c r="B7" s="3">
        <v>14</v>
      </c>
      <c r="C7" s="3">
        <v>14</v>
      </c>
      <c r="D7" s="3">
        <v>14</v>
      </c>
      <c r="E7" s="3">
        <v>14</v>
      </c>
      <c r="F7" s="5" t="s">
        <v>9</v>
      </c>
      <c r="G7" s="3">
        <v>14</v>
      </c>
      <c r="H7" s="5" t="s">
        <v>9</v>
      </c>
      <c r="I7" s="3">
        <v>14</v>
      </c>
      <c r="J7" s="3">
        <v>4</v>
      </c>
      <c r="K7" s="3">
        <f t="shared" ref="K7:K15" si="0">J7*100/I7</f>
        <v>28.571428571428573</v>
      </c>
      <c r="L7" s="3">
        <v>7</v>
      </c>
      <c r="M7" s="3">
        <f t="shared" ref="M7:M15" si="1">L7*100/I7</f>
        <v>50</v>
      </c>
      <c r="N7" s="3">
        <v>3</v>
      </c>
      <c r="O7" s="3">
        <f t="shared" ref="O7:O15" si="2">N7*100/I7</f>
        <v>21.428571428571427</v>
      </c>
      <c r="P7" s="3"/>
      <c r="Q7" s="3">
        <f t="shared" ref="Q7:Q15" si="3">P7*100/I7</f>
        <v>0</v>
      </c>
      <c r="R7" s="10">
        <f t="shared" ref="R7:R15" si="4">(J7+L7+N7)*100/I7</f>
        <v>100</v>
      </c>
      <c r="S7" s="10">
        <f t="shared" ref="S7:S15" si="5">(J7+L7)*100/I7</f>
        <v>78.571428571428569</v>
      </c>
    </row>
    <row r="8" spans="1:19" x14ac:dyDescent="0.3">
      <c r="A8" s="7" t="s">
        <v>10</v>
      </c>
      <c r="B8" s="3">
        <v>8</v>
      </c>
      <c r="C8" s="3">
        <v>8</v>
      </c>
      <c r="D8">
        <v>7</v>
      </c>
      <c r="E8">
        <v>7</v>
      </c>
      <c r="F8" s="5" t="s">
        <v>10</v>
      </c>
      <c r="G8" s="3">
        <v>7</v>
      </c>
      <c r="H8" s="5" t="s">
        <v>10</v>
      </c>
      <c r="I8" s="3">
        <v>7</v>
      </c>
      <c r="J8" s="3">
        <v>3</v>
      </c>
      <c r="K8" s="3">
        <f t="shared" si="0"/>
        <v>42.857142857142854</v>
      </c>
      <c r="L8" s="3">
        <v>3</v>
      </c>
      <c r="M8" s="3">
        <f t="shared" si="1"/>
        <v>42.857142857142854</v>
      </c>
      <c r="N8" s="3">
        <v>1</v>
      </c>
      <c r="O8" s="3">
        <f t="shared" si="2"/>
        <v>14.285714285714286</v>
      </c>
      <c r="P8" s="3"/>
      <c r="Q8" s="3">
        <f t="shared" si="3"/>
        <v>0</v>
      </c>
      <c r="R8" s="10">
        <f t="shared" si="4"/>
        <v>100</v>
      </c>
      <c r="S8" s="10">
        <f t="shared" si="5"/>
        <v>85.714285714285708</v>
      </c>
    </row>
    <row r="9" spans="1:19" x14ac:dyDescent="0.3">
      <c r="A9" s="7" t="s">
        <v>11</v>
      </c>
      <c r="B9" s="3">
        <v>8</v>
      </c>
      <c r="C9" s="3">
        <v>8</v>
      </c>
      <c r="D9" s="3">
        <v>8</v>
      </c>
      <c r="E9" s="3">
        <v>8</v>
      </c>
      <c r="F9" s="5" t="s">
        <v>11</v>
      </c>
      <c r="G9" s="3">
        <v>8</v>
      </c>
      <c r="H9" s="5" t="s">
        <v>11</v>
      </c>
      <c r="I9" s="3">
        <v>8</v>
      </c>
      <c r="J9" s="3">
        <v>2</v>
      </c>
      <c r="K9" s="3">
        <f t="shared" si="0"/>
        <v>25</v>
      </c>
      <c r="L9" s="3">
        <v>3</v>
      </c>
      <c r="M9" s="3">
        <f t="shared" si="1"/>
        <v>37.5</v>
      </c>
      <c r="N9" s="3">
        <v>3</v>
      </c>
      <c r="O9" s="3">
        <f t="shared" si="2"/>
        <v>37.5</v>
      </c>
      <c r="P9" s="3"/>
      <c r="Q9" s="3">
        <f t="shared" si="3"/>
        <v>0</v>
      </c>
      <c r="R9" s="10">
        <f t="shared" si="4"/>
        <v>100</v>
      </c>
      <c r="S9" s="10">
        <f t="shared" si="5"/>
        <v>62.5</v>
      </c>
    </row>
    <row r="10" spans="1:19" x14ac:dyDescent="0.3">
      <c r="A10" s="7" t="s">
        <v>12</v>
      </c>
      <c r="B10" s="3">
        <v>10</v>
      </c>
      <c r="C10" s="3">
        <v>10</v>
      </c>
      <c r="D10" s="3">
        <v>10</v>
      </c>
      <c r="E10" s="3">
        <v>10</v>
      </c>
      <c r="F10" s="5" t="s">
        <v>12</v>
      </c>
      <c r="G10" s="3">
        <v>10</v>
      </c>
      <c r="H10" s="5" t="s">
        <v>12</v>
      </c>
      <c r="I10" s="3">
        <v>10</v>
      </c>
      <c r="J10" s="3">
        <v>4</v>
      </c>
      <c r="K10" s="3">
        <f t="shared" si="0"/>
        <v>40</v>
      </c>
      <c r="L10" s="3">
        <v>3</v>
      </c>
      <c r="M10" s="3">
        <f t="shared" si="1"/>
        <v>30</v>
      </c>
      <c r="N10" s="3">
        <v>3</v>
      </c>
      <c r="O10" s="3">
        <f t="shared" si="2"/>
        <v>30</v>
      </c>
      <c r="P10" s="3"/>
      <c r="Q10" s="3">
        <f t="shared" si="3"/>
        <v>0</v>
      </c>
      <c r="R10" s="10">
        <f t="shared" si="4"/>
        <v>100</v>
      </c>
      <c r="S10" s="10">
        <f t="shared" si="5"/>
        <v>70</v>
      </c>
    </row>
    <row r="11" spans="1:19" x14ac:dyDescent="0.3">
      <c r="A11" s="14" t="s">
        <v>30</v>
      </c>
      <c r="B11" s="15">
        <f>SUM(B5:B10)</f>
        <v>72</v>
      </c>
      <c r="C11" s="15">
        <f>SUM(C5:C10)</f>
        <v>72</v>
      </c>
      <c r="D11" s="15">
        <f>SUM(D6:D10)</f>
        <v>60</v>
      </c>
      <c r="E11" s="15">
        <f>SUM(E6:E10)</f>
        <v>60</v>
      </c>
      <c r="F11" s="8" t="s">
        <v>30</v>
      </c>
      <c r="G11" s="9">
        <f>SUM(G6:G10)</f>
        <v>60</v>
      </c>
      <c r="H11" s="15"/>
      <c r="I11" s="15">
        <f>SUM(I6:I10)</f>
        <v>60</v>
      </c>
      <c r="J11" s="15">
        <f>SUM(J6:J10)</f>
        <v>22</v>
      </c>
      <c r="K11" s="9">
        <f t="shared" si="0"/>
        <v>36.666666666666664</v>
      </c>
      <c r="L11" s="15">
        <f>SUM(L6:L10)</f>
        <v>24</v>
      </c>
      <c r="M11" s="9">
        <f t="shared" si="1"/>
        <v>40</v>
      </c>
      <c r="N11" s="15">
        <f>SUM(N6:N10)</f>
        <v>14</v>
      </c>
      <c r="O11" s="9">
        <f t="shared" si="2"/>
        <v>23.333333333333332</v>
      </c>
      <c r="P11" s="15">
        <f>SUM(P6:P10)</f>
        <v>0</v>
      </c>
      <c r="Q11" s="9">
        <f t="shared" si="3"/>
        <v>0</v>
      </c>
      <c r="R11" s="11">
        <f t="shared" si="4"/>
        <v>100</v>
      </c>
      <c r="S11" s="11">
        <f t="shared" si="5"/>
        <v>76.666666666666671</v>
      </c>
    </row>
    <row r="12" spans="1:19" x14ac:dyDescent="0.3">
      <c r="A12" s="7">
        <v>5</v>
      </c>
      <c r="B12" s="3">
        <v>12</v>
      </c>
      <c r="C12" s="3">
        <v>12</v>
      </c>
      <c r="D12" s="3">
        <v>12</v>
      </c>
      <c r="E12" s="3">
        <v>12</v>
      </c>
      <c r="F12" s="5">
        <v>5</v>
      </c>
      <c r="G12" s="3">
        <v>12</v>
      </c>
      <c r="H12" s="5">
        <v>5</v>
      </c>
      <c r="I12" s="3">
        <v>12</v>
      </c>
      <c r="J12" s="3">
        <v>6</v>
      </c>
      <c r="K12" s="3">
        <f t="shared" si="0"/>
        <v>50</v>
      </c>
      <c r="L12" s="3">
        <v>2</v>
      </c>
      <c r="M12" s="3">
        <f t="shared" si="1"/>
        <v>16.666666666666668</v>
      </c>
      <c r="N12" s="3">
        <v>4</v>
      </c>
      <c r="O12" s="3">
        <f t="shared" si="2"/>
        <v>33.333333333333336</v>
      </c>
      <c r="P12" s="3"/>
      <c r="Q12" s="3">
        <f t="shared" si="3"/>
        <v>0</v>
      </c>
      <c r="R12" s="10">
        <f t="shared" si="4"/>
        <v>100</v>
      </c>
      <c r="S12" s="10">
        <f t="shared" si="5"/>
        <v>66.666666666666671</v>
      </c>
    </row>
    <row r="13" spans="1:19" x14ac:dyDescent="0.3">
      <c r="A13" s="7">
        <v>6</v>
      </c>
      <c r="B13" s="3">
        <v>13</v>
      </c>
      <c r="C13" s="3">
        <v>13</v>
      </c>
      <c r="D13" s="3">
        <v>13</v>
      </c>
      <c r="E13" s="3">
        <v>13</v>
      </c>
      <c r="F13" s="5">
        <v>6</v>
      </c>
      <c r="G13" s="3">
        <v>13</v>
      </c>
      <c r="H13" s="5">
        <v>6</v>
      </c>
      <c r="I13" s="3">
        <v>13</v>
      </c>
      <c r="J13" s="3">
        <v>5</v>
      </c>
      <c r="K13" s="3">
        <f t="shared" si="0"/>
        <v>38.46153846153846</v>
      </c>
      <c r="L13" s="3">
        <v>3</v>
      </c>
      <c r="M13" s="3">
        <f t="shared" si="1"/>
        <v>23.076923076923077</v>
      </c>
      <c r="N13" s="3">
        <v>5</v>
      </c>
      <c r="O13" s="3">
        <f t="shared" si="2"/>
        <v>38.46153846153846</v>
      </c>
      <c r="P13" s="3"/>
      <c r="Q13" s="3">
        <f t="shared" si="3"/>
        <v>0</v>
      </c>
      <c r="R13" s="10">
        <f t="shared" si="4"/>
        <v>100</v>
      </c>
      <c r="S13" s="10">
        <f t="shared" si="5"/>
        <v>61.53846153846154</v>
      </c>
    </row>
    <row r="14" spans="1:19" x14ac:dyDescent="0.3">
      <c r="A14" s="15" t="s">
        <v>27</v>
      </c>
      <c r="B14" s="15">
        <f>SUM(B12:B13)</f>
        <v>25</v>
      </c>
      <c r="C14" s="15">
        <f>SUM(C12:C13)</f>
        <v>25</v>
      </c>
      <c r="D14" s="15">
        <f>SUM(D12:D13)</f>
        <v>25</v>
      </c>
      <c r="E14" s="15">
        <f>SUM(E12:E13)</f>
        <v>25</v>
      </c>
      <c r="F14" s="8" t="s">
        <v>27</v>
      </c>
      <c r="G14" s="9">
        <f>SUM(G12:G13)</f>
        <v>25</v>
      </c>
      <c r="H14" s="15"/>
      <c r="I14" s="15">
        <f>SUM(I12:I13)</f>
        <v>25</v>
      </c>
      <c r="J14" s="15">
        <f>SUM(J12:J13)</f>
        <v>11</v>
      </c>
      <c r="K14" s="9">
        <f t="shared" si="0"/>
        <v>44</v>
      </c>
      <c r="L14" s="15">
        <f>SUM(L12:L13)</f>
        <v>5</v>
      </c>
      <c r="M14" s="9">
        <f t="shared" si="1"/>
        <v>20</v>
      </c>
      <c r="N14" s="15">
        <f>SUM(N12:N13)</f>
        <v>9</v>
      </c>
      <c r="O14" s="9">
        <f t="shared" si="2"/>
        <v>36</v>
      </c>
      <c r="P14" s="15">
        <f>SUM(P12:P13)</f>
        <v>0</v>
      </c>
      <c r="Q14" s="9">
        <f t="shared" si="3"/>
        <v>0</v>
      </c>
      <c r="R14" s="11">
        <f t="shared" si="4"/>
        <v>100</v>
      </c>
      <c r="S14" s="11">
        <f t="shared" si="5"/>
        <v>64</v>
      </c>
    </row>
    <row r="15" spans="1:19" x14ac:dyDescent="0.3">
      <c r="A15" s="9"/>
      <c r="B15" s="9">
        <f>B11+B14</f>
        <v>97</v>
      </c>
      <c r="C15" s="9">
        <f>C11+C14</f>
        <v>97</v>
      </c>
      <c r="D15" s="9">
        <f>D11+D14</f>
        <v>85</v>
      </c>
      <c r="E15" s="9">
        <f>E11+E14</f>
        <v>85</v>
      </c>
      <c r="F15" s="9" t="s">
        <v>26</v>
      </c>
      <c r="G15" s="9">
        <f>G11+G14</f>
        <v>85</v>
      </c>
      <c r="H15" s="9" t="s">
        <v>15</v>
      </c>
      <c r="I15" s="9">
        <f>I11+I14</f>
        <v>85</v>
      </c>
      <c r="J15" s="9">
        <f>J11+J14</f>
        <v>33</v>
      </c>
      <c r="K15" s="9">
        <f t="shared" si="0"/>
        <v>38.823529411764703</v>
      </c>
      <c r="L15" s="9">
        <f>L11+L14</f>
        <v>29</v>
      </c>
      <c r="M15" s="9">
        <f t="shared" si="1"/>
        <v>34.117647058823529</v>
      </c>
      <c r="N15" s="9">
        <f>N11+N14</f>
        <v>23</v>
      </c>
      <c r="O15" s="9">
        <f t="shared" si="2"/>
        <v>27.058823529411764</v>
      </c>
      <c r="P15" s="9">
        <f>P11+P14</f>
        <v>0</v>
      </c>
      <c r="Q15" s="9">
        <f t="shared" si="3"/>
        <v>0</v>
      </c>
      <c r="R15" s="11">
        <f t="shared" si="4"/>
        <v>100</v>
      </c>
      <c r="S15" s="11">
        <f t="shared" si="5"/>
        <v>72.941176470588232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opLeftCell="F4" workbookViewId="0">
      <selection activeCell="M20" sqref="M20"/>
    </sheetView>
  </sheetViews>
  <sheetFormatPr defaultRowHeight="15.6" x14ac:dyDescent="0.3"/>
  <cols>
    <col min="6" max="6" width="8.8984375" bestFit="1" customWidth="1"/>
  </cols>
  <sheetData>
    <row r="2" spans="1:17" x14ac:dyDescent="0.3">
      <c r="C2" t="s">
        <v>0</v>
      </c>
    </row>
    <row r="4" spans="1:17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3</v>
      </c>
      <c r="I4" s="2"/>
      <c r="J4" s="2" t="s">
        <v>4</v>
      </c>
      <c r="K4" s="2"/>
      <c r="L4" s="2" t="s">
        <v>5</v>
      </c>
      <c r="M4" s="2"/>
      <c r="N4" s="2" t="s">
        <v>6</v>
      </c>
      <c r="O4" s="2"/>
      <c r="P4" s="2" t="s">
        <v>7</v>
      </c>
      <c r="Q4" s="2" t="s">
        <v>8</v>
      </c>
    </row>
    <row r="5" spans="1:17" x14ac:dyDescent="0.3">
      <c r="A5" s="7" t="s">
        <v>13</v>
      </c>
      <c r="B5" s="3">
        <v>9</v>
      </c>
      <c r="C5" s="3">
        <v>9</v>
      </c>
      <c r="D5" s="3">
        <v>9</v>
      </c>
      <c r="E5" s="3">
        <v>9</v>
      </c>
      <c r="F5" s="5" t="s">
        <v>13</v>
      </c>
      <c r="G5" s="3">
        <v>9</v>
      </c>
      <c r="H5" s="3">
        <v>3</v>
      </c>
      <c r="I5" s="3">
        <f t="shared" ref="I5:I13" si="0">H5*100/G5</f>
        <v>33.333333333333336</v>
      </c>
      <c r="J5" s="3">
        <v>4</v>
      </c>
      <c r="K5" s="3">
        <f t="shared" ref="K5:K13" si="1">J5*100/G5</f>
        <v>44.444444444444443</v>
      </c>
      <c r="L5" s="3">
        <v>2</v>
      </c>
      <c r="M5" s="3">
        <f t="shared" ref="M5:M13" si="2">L5*100/G5</f>
        <v>22.222222222222221</v>
      </c>
      <c r="N5" s="3"/>
      <c r="O5" s="3">
        <f t="shared" ref="O5:O13" si="3">N5*100/G5</f>
        <v>0</v>
      </c>
      <c r="P5" s="10">
        <f>(H5+J5+L5)*100/G5</f>
        <v>100</v>
      </c>
      <c r="Q5" s="10">
        <f>(H5+J5)*100/G5</f>
        <v>77.777777777777771</v>
      </c>
    </row>
    <row r="6" spans="1:17" x14ac:dyDescent="0.3">
      <c r="A6" s="7" t="s">
        <v>14</v>
      </c>
      <c r="B6" s="3">
        <v>8</v>
      </c>
      <c r="C6" s="3">
        <v>8</v>
      </c>
      <c r="D6" s="3">
        <v>8</v>
      </c>
      <c r="E6" s="3">
        <v>8</v>
      </c>
      <c r="F6" s="5" t="s">
        <v>14</v>
      </c>
      <c r="G6" s="3">
        <v>8</v>
      </c>
      <c r="H6" s="3">
        <v>2</v>
      </c>
      <c r="I6" s="3">
        <f t="shared" si="0"/>
        <v>25</v>
      </c>
      <c r="J6" s="3">
        <v>3</v>
      </c>
      <c r="K6" s="3">
        <f t="shared" si="1"/>
        <v>37.5</v>
      </c>
      <c r="L6" s="3">
        <v>3</v>
      </c>
      <c r="M6" s="3">
        <f t="shared" si="2"/>
        <v>37.5</v>
      </c>
      <c r="N6" s="3"/>
      <c r="O6" s="3">
        <f t="shared" si="3"/>
        <v>0</v>
      </c>
      <c r="P6" s="10">
        <f t="shared" ref="P6:P13" si="4">(H6+J6+L6)*100/G6</f>
        <v>100</v>
      </c>
      <c r="Q6" s="10">
        <f t="shared" ref="Q6:Q13" si="5">(H6+J6)*100/G6</f>
        <v>62.5</v>
      </c>
    </row>
    <row r="7" spans="1:17" x14ac:dyDescent="0.3">
      <c r="A7" s="7">
        <v>8</v>
      </c>
      <c r="B7" s="3">
        <v>10</v>
      </c>
      <c r="C7" s="3">
        <v>10</v>
      </c>
      <c r="D7" s="3">
        <v>10</v>
      </c>
      <c r="E7" s="3">
        <v>10</v>
      </c>
      <c r="F7" s="5">
        <v>8</v>
      </c>
      <c r="G7" s="3">
        <v>10</v>
      </c>
      <c r="H7" s="3">
        <v>2</v>
      </c>
      <c r="I7" s="3">
        <f t="shared" si="0"/>
        <v>20</v>
      </c>
      <c r="J7" s="3">
        <v>3</v>
      </c>
      <c r="K7" s="3">
        <f t="shared" si="1"/>
        <v>30</v>
      </c>
      <c r="L7" s="3">
        <v>5</v>
      </c>
      <c r="M7" s="3">
        <f t="shared" si="2"/>
        <v>50</v>
      </c>
      <c r="N7" s="3"/>
      <c r="O7" s="3">
        <f t="shared" si="3"/>
        <v>0</v>
      </c>
      <c r="P7" s="10">
        <f t="shared" si="4"/>
        <v>100</v>
      </c>
      <c r="Q7" s="10">
        <f t="shared" si="5"/>
        <v>50</v>
      </c>
    </row>
    <row r="8" spans="1:17" x14ac:dyDescent="0.3">
      <c r="A8" s="7">
        <v>9</v>
      </c>
      <c r="B8" s="3">
        <v>10</v>
      </c>
      <c r="C8" s="3">
        <v>9</v>
      </c>
      <c r="D8" s="3">
        <v>10</v>
      </c>
      <c r="E8" s="3">
        <v>9</v>
      </c>
      <c r="F8" s="5">
        <v>9</v>
      </c>
      <c r="G8" s="3">
        <v>9</v>
      </c>
      <c r="H8" s="3">
        <v>2</v>
      </c>
      <c r="I8" s="3">
        <f t="shared" si="0"/>
        <v>22.222222222222221</v>
      </c>
      <c r="J8" s="3">
        <v>4</v>
      </c>
      <c r="K8" s="3">
        <f t="shared" si="1"/>
        <v>44.444444444444443</v>
      </c>
      <c r="L8" s="3">
        <v>3</v>
      </c>
      <c r="M8" s="3">
        <f t="shared" si="2"/>
        <v>33.333333333333336</v>
      </c>
      <c r="N8" s="3"/>
      <c r="O8" s="3">
        <f t="shared" si="3"/>
        <v>0</v>
      </c>
      <c r="P8" s="10">
        <f t="shared" si="4"/>
        <v>100</v>
      </c>
      <c r="Q8" s="10">
        <f t="shared" si="5"/>
        <v>66.666666666666671</v>
      </c>
    </row>
    <row r="9" spans="1:17" x14ac:dyDescent="0.3">
      <c r="A9" s="15" t="s">
        <v>27</v>
      </c>
      <c r="B9" s="15">
        <f>SUM(B5:B8)</f>
        <v>37</v>
      </c>
      <c r="C9" s="15">
        <f>SUM(C5:C8)</f>
        <v>36</v>
      </c>
      <c r="D9" s="15">
        <f>SUM(D5:D8)</f>
        <v>37</v>
      </c>
      <c r="E9" s="15">
        <f>SUM(E5:E8)</f>
        <v>36</v>
      </c>
      <c r="F9" s="8" t="s">
        <v>27</v>
      </c>
      <c r="G9" s="15">
        <f>SUM(G5:G8)</f>
        <v>36</v>
      </c>
      <c r="H9" s="15">
        <f>SUM(H5:H8)</f>
        <v>9</v>
      </c>
      <c r="I9" s="9">
        <f t="shared" si="0"/>
        <v>25</v>
      </c>
      <c r="J9" s="15">
        <f>SUM(J5:J8)</f>
        <v>14</v>
      </c>
      <c r="K9" s="9">
        <f t="shared" si="1"/>
        <v>38.888888888888886</v>
      </c>
      <c r="L9" s="15">
        <f>SUM(L5:L8)</f>
        <v>13</v>
      </c>
      <c r="M9" s="9">
        <f t="shared" si="2"/>
        <v>36.111111111111114</v>
      </c>
      <c r="N9" s="15"/>
      <c r="O9" s="9">
        <f t="shared" si="3"/>
        <v>0</v>
      </c>
      <c r="P9" s="11">
        <f t="shared" si="4"/>
        <v>100</v>
      </c>
      <c r="Q9" s="11">
        <f t="shared" si="5"/>
        <v>63.888888888888886</v>
      </c>
    </row>
    <row r="10" spans="1:17" x14ac:dyDescent="0.3">
      <c r="A10" s="7">
        <v>10</v>
      </c>
      <c r="B10" s="3">
        <v>14</v>
      </c>
      <c r="C10" s="3">
        <v>14</v>
      </c>
      <c r="D10" s="3">
        <v>14</v>
      </c>
      <c r="E10" s="3">
        <v>14</v>
      </c>
      <c r="F10" s="5">
        <v>10</v>
      </c>
      <c r="G10" s="3">
        <v>14</v>
      </c>
      <c r="H10" s="3">
        <v>5</v>
      </c>
      <c r="I10" s="3">
        <f t="shared" si="0"/>
        <v>35.714285714285715</v>
      </c>
      <c r="J10" s="3">
        <v>5</v>
      </c>
      <c r="K10" s="3">
        <f t="shared" si="1"/>
        <v>35.714285714285715</v>
      </c>
      <c r="L10" s="3">
        <v>4</v>
      </c>
      <c r="M10" s="3">
        <f t="shared" si="2"/>
        <v>28.571428571428573</v>
      </c>
      <c r="N10" s="3"/>
      <c r="O10" s="3">
        <f t="shared" si="3"/>
        <v>0</v>
      </c>
      <c r="P10" s="10">
        <f t="shared" si="4"/>
        <v>100</v>
      </c>
      <c r="Q10" s="10">
        <f t="shared" si="5"/>
        <v>71.428571428571431</v>
      </c>
    </row>
    <row r="11" spans="1:17" x14ac:dyDescent="0.3">
      <c r="A11" s="7">
        <v>11</v>
      </c>
      <c r="B11" s="3">
        <v>11</v>
      </c>
      <c r="C11" s="3">
        <v>11</v>
      </c>
      <c r="D11" s="3">
        <v>11</v>
      </c>
      <c r="E11" s="3">
        <v>11</v>
      </c>
      <c r="F11" s="5">
        <v>11</v>
      </c>
      <c r="G11" s="3">
        <v>11</v>
      </c>
      <c r="H11" s="3">
        <v>3</v>
      </c>
      <c r="I11" s="3">
        <f t="shared" si="0"/>
        <v>27.272727272727273</v>
      </c>
      <c r="J11" s="3">
        <v>3</v>
      </c>
      <c r="K11" s="3">
        <f t="shared" si="1"/>
        <v>27.272727272727273</v>
      </c>
      <c r="L11" s="3">
        <v>5</v>
      </c>
      <c r="M11" s="3">
        <f t="shared" si="2"/>
        <v>45.454545454545453</v>
      </c>
      <c r="N11" s="3"/>
      <c r="O11" s="3">
        <f t="shared" si="3"/>
        <v>0</v>
      </c>
      <c r="P11" s="10">
        <f t="shared" si="4"/>
        <v>100</v>
      </c>
      <c r="Q11" s="10">
        <f t="shared" si="5"/>
        <v>54.545454545454547</v>
      </c>
    </row>
    <row r="12" spans="1:17" x14ac:dyDescent="0.3">
      <c r="A12" s="9" t="s">
        <v>28</v>
      </c>
      <c r="B12" s="9">
        <f>SUM(B10:B11)</f>
        <v>25</v>
      </c>
      <c r="C12" s="9">
        <f>SUM(C10:C11)</f>
        <v>25</v>
      </c>
      <c r="D12" s="9">
        <f>SUM(D10:D11)</f>
        <v>25</v>
      </c>
      <c r="E12" s="9">
        <f>SUM(E10:E11)</f>
        <v>25</v>
      </c>
      <c r="F12" s="8" t="s">
        <v>28</v>
      </c>
      <c r="G12" s="9">
        <f>SUM(G10:G11)</f>
        <v>25</v>
      </c>
      <c r="H12" s="9">
        <f>SUM(H10:H11)</f>
        <v>8</v>
      </c>
      <c r="I12" s="9">
        <f t="shared" si="0"/>
        <v>32</v>
      </c>
      <c r="J12" s="9">
        <f>SUM(J10:J11)</f>
        <v>8</v>
      </c>
      <c r="K12" s="9">
        <f t="shared" si="1"/>
        <v>32</v>
      </c>
      <c r="L12" s="9">
        <f>SUM(L10:L11)</f>
        <v>9</v>
      </c>
      <c r="M12" s="9">
        <f t="shared" si="2"/>
        <v>36</v>
      </c>
      <c r="N12" s="9"/>
      <c r="O12" s="9">
        <f t="shared" si="3"/>
        <v>0</v>
      </c>
      <c r="P12" s="11">
        <f t="shared" si="4"/>
        <v>100</v>
      </c>
      <c r="Q12" s="11">
        <f t="shared" si="5"/>
        <v>64</v>
      </c>
    </row>
    <row r="13" spans="1:17" x14ac:dyDescent="0.3">
      <c r="A13" s="9"/>
      <c r="B13" s="9">
        <f>B9+B12</f>
        <v>62</v>
      </c>
      <c r="C13" s="9">
        <f>C9+C12</f>
        <v>61</v>
      </c>
      <c r="D13" s="9">
        <f>D9+D12</f>
        <v>62</v>
      </c>
      <c r="E13" s="9">
        <f>E9+E12</f>
        <v>61</v>
      </c>
      <c r="F13" s="9" t="s">
        <v>26</v>
      </c>
      <c r="G13" s="9">
        <f>G9+G12</f>
        <v>61</v>
      </c>
      <c r="H13" s="9">
        <f>H9+H12</f>
        <v>17</v>
      </c>
      <c r="I13" s="9">
        <f t="shared" si="0"/>
        <v>27.868852459016395</v>
      </c>
      <c r="J13" s="9">
        <f>J9+J12</f>
        <v>22</v>
      </c>
      <c r="K13" s="9">
        <f t="shared" si="1"/>
        <v>36.065573770491802</v>
      </c>
      <c r="L13" s="9">
        <f>L9+L12</f>
        <v>22</v>
      </c>
      <c r="M13" s="9">
        <f t="shared" si="2"/>
        <v>36.065573770491802</v>
      </c>
      <c r="N13" s="9">
        <f>N9+N12</f>
        <v>0</v>
      </c>
      <c r="O13" s="9">
        <f t="shared" si="3"/>
        <v>0</v>
      </c>
      <c r="P13" s="11">
        <f t="shared" si="4"/>
        <v>100</v>
      </c>
      <c r="Q13" s="11">
        <f t="shared" si="5"/>
        <v>63.934426229508198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opLeftCell="E1" workbookViewId="0">
      <selection activeCell="J12" sqref="J12"/>
    </sheetView>
  </sheetViews>
  <sheetFormatPr defaultRowHeight="15.6" x14ac:dyDescent="0.3"/>
  <cols>
    <col min="6" max="6" width="8.8984375" bestFit="1" customWidth="1"/>
    <col min="16" max="16" width="9.69921875" bestFit="1" customWidth="1"/>
  </cols>
  <sheetData>
    <row r="2" spans="1:17" x14ac:dyDescent="0.3">
      <c r="C2" t="s">
        <v>0</v>
      </c>
    </row>
    <row r="4" spans="1:17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3</v>
      </c>
      <c r="I4" s="2"/>
      <c r="J4" s="2" t="s">
        <v>4</v>
      </c>
      <c r="K4" s="2"/>
      <c r="L4" s="2" t="s">
        <v>5</v>
      </c>
      <c r="M4" s="2"/>
      <c r="N4" s="2" t="s">
        <v>6</v>
      </c>
      <c r="O4" s="2"/>
      <c r="P4" s="2" t="s">
        <v>7</v>
      </c>
      <c r="Q4" s="2" t="s">
        <v>8</v>
      </c>
    </row>
    <row r="5" spans="1:17" x14ac:dyDescent="0.3">
      <c r="A5" s="7" t="s">
        <v>13</v>
      </c>
      <c r="B5" s="3">
        <v>9</v>
      </c>
      <c r="C5" s="3">
        <v>9</v>
      </c>
      <c r="D5" s="3">
        <v>9</v>
      </c>
      <c r="E5" s="3">
        <v>9</v>
      </c>
      <c r="F5" s="5" t="s">
        <v>13</v>
      </c>
      <c r="G5" s="3">
        <v>9</v>
      </c>
      <c r="H5" s="3">
        <v>3</v>
      </c>
      <c r="I5" s="3">
        <f t="shared" ref="I5:I13" si="0">H5*100/G5</f>
        <v>33.333333333333336</v>
      </c>
      <c r="J5" s="3">
        <v>4</v>
      </c>
      <c r="K5" s="3">
        <f t="shared" ref="K5:K13" si="1">J5*100/G5</f>
        <v>44.444444444444443</v>
      </c>
      <c r="L5" s="3">
        <v>2</v>
      </c>
      <c r="M5" s="3">
        <f t="shared" ref="M5:M13" si="2">L5*100/G5</f>
        <v>22.222222222222221</v>
      </c>
      <c r="N5" s="3"/>
      <c r="O5" s="3">
        <f t="shared" ref="O5:O13" si="3">N5*100/G5</f>
        <v>0</v>
      </c>
      <c r="P5" s="10">
        <f>(H5+J5+L5)*100/G5</f>
        <v>100</v>
      </c>
      <c r="Q5" s="10">
        <f>(H5+J5)*100/G5</f>
        <v>77.777777777777771</v>
      </c>
    </row>
    <row r="6" spans="1:17" x14ac:dyDescent="0.3">
      <c r="A6" s="7" t="s">
        <v>14</v>
      </c>
      <c r="B6" s="3">
        <v>8</v>
      </c>
      <c r="C6" s="3">
        <v>8</v>
      </c>
      <c r="D6" s="3">
        <v>8</v>
      </c>
      <c r="E6" s="3">
        <v>8</v>
      </c>
      <c r="F6" s="5" t="s">
        <v>14</v>
      </c>
      <c r="G6" s="3">
        <v>8</v>
      </c>
      <c r="H6" s="3">
        <v>2</v>
      </c>
      <c r="I6" s="3">
        <f t="shared" si="0"/>
        <v>25</v>
      </c>
      <c r="J6" s="3">
        <v>3</v>
      </c>
      <c r="K6" s="3">
        <f t="shared" si="1"/>
        <v>37.5</v>
      </c>
      <c r="L6" s="3">
        <v>3</v>
      </c>
      <c r="M6" s="3">
        <f t="shared" si="2"/>
        <v>37.5</v>
      </c>
      <c r="N6" s="3"/>
      <c r="O6" s="3">
        <f t="shared" si="3"/>
        <v>0</v>
      </c>
      <c r="P6" s="10">
        <f t="shared" ref="P6:P13" si="4">(H6+J6+L6)*100/G6</f>
        <v>100</v>
      </c>
      <c r="Q6" s="10">
        <f t="shared" ref="Q6:Q13" si="5">(H6+J6)*100/G6</f>
        <v>62.5</v>
      </c>
    </row>
    <row r="7" spans="1:17" x14ac:dyDescent="0.3">
      <c r="A7" s="7">
        <v>8</v>
      </c>
      <c r="B7" s="3">
        <v>10</v>
      </c>
      <c r="C7" s="3">
        <v>10</v>
      </c>
      <c r="D7" s="3">
        <v>10</v>
      </c>
      <c r="E7" s="3">
        <v>10</v>
      </c>
      <c r="F7" s="5">
        <v>8</v>
      </c>
      <c r="G7" s="3">
        <v>10</v>
      </c>
      <c r="H7" s="3">
        <v>3</v>
      </c>
      <c r="I7" s="3">
        <f t="shared" si="0"/>
        <v>30</v>
      </c>
      <c r="J7" s="3">
        <v>3</v>
      </c>
      <c r="K7" s="3">
        <f t="shared" si="1"/>
        <v>30</v>
      </c>
      <c r="L7" s="3">
        <v>4</v>
      </c>
      <c r="M7" s="3">
        <f t="shared" si="2"/>
        <v>40</v>
      </c>
      <c r="N7" s="3"/>
      <c r="O7" s="3">
        <f t="shared" si="3"/>
        <v>0</v>
      </c>
      <c r="P7" s="10">
        <f t="shared" si="4"/>
        <v>100</v>
      </c>
      <c r="Q7" s="10">
        <f t="shared" si="5"/>
        <v>60</v>
      </c>
    </row>
    <row r="8" spans="1:17" x14ac:dyDescent="0.3">
      <c r="A8" s="7">
        <v>9</v>
      </c>
      <c r="B8" s="3">
        <v>10</v>
      </c>
      <c r="C8" s="3">
        <v>9</v>
      </c>
      <c r="D8" s="3">
        <v>10</v>
      </c>
      <c r="E8" s="3">
        <v>9</v>
      </c>
      <c r="F8" s="5">
        <v>9</v>
      </c>
      <c r="G8" s="3">
        <v>9</v>
      </c>
      <c r="H8" s="3">
        <v>1</v>
      </c>
      <c r="I8" s="3">
        <f t="shared" si="0"/>
        <v>11.111111111111111</v>
      </c>
      <c r="J8" s="3">
        <v>4</v>
      </c>
      <c r="K8" s="3">
        <f t="shared" si="1"/>
        <v>44.444444444444443</v>
      </c>
      <c r="L8" s="3">
        <v>4</v>
      </c>
      <c r="M8" s="3">
        <f t="shared" si="2"/>
        <v>44.444444444444443</v>
      </c>
      <c r="N8" s="3"/>
      <c r="O8" s="3">
        <f t="shared" si="3"/>
        <v>0</v>
      </c>
      <c r="P8" s="10">
        <f t="shared" si="4"/>
        <v>100</v>
      </c>
      <c r="Q8" s="10">
        <f t="shared" si="5"/>
        <v>55.555555555555557</v>
      </c>
    </row>
    <row r="9" spans="1:17" x14ac:dyDescent="0.3">
      <c r="A9" s="15" t="s">
        <v>27</v>
      </c>
      <c r="B9" s="15">
        <f>SUM(B5:B8)</f>
        <v>37</v>
      </c>
      <c r="C9" s="15">
        <f>SUM(C5:C8)</f>
        <v>36</v>
      </c>
      <c r="D9" s="15">
        <f>SUM(D5:D8)</f>
        <v>37</v>
      </c>
      <c r="E9" s="15">
        <f>SUM(E5:E8)</f>
        <v>36</v>
      </c>
      <c r="F9" s="15" t="s">
        <v>27</v>
      </c>
      <c r="G9" s="15">
        <f>SUM(G5:G8)</f>
        <v>36</v>
      </c>
      <c r="H9" s="15">
        <f>SUM(H5:H8)</f>
        <v>9</v>
      </c>
      <c r="I9" s="9">
        <f t="shared" si="0"/>
        <v>25</v>
      </c>
      <c r="J9" s="15">
        <f>SUM(J5:J8)</f>
        <v>14</v>
      </c>
      <c r="K9" s="9">
        <f t="shared" si="1"/>
        <v>38.888888888888886</v>
      </c>
      <c r="L9" s="15">
        <f>SUM(L5:L8)</f>
        <v>13</v>
      </c>
      <c r="M9" s="9">
        <f t="shared" si="2"/>
        <v>36.111111111111114</v>
      </c>
      <c r="N9" s="15"/>
      <c r="O9" s="9">
        <f t="shared" si="3"/>
        <v>0</v>
      </c>
      <c r="P9" s="11">
        <f t="shared" si="4"/>
        <v>100</v>
      </c>
      <c r="Q9" s="11">
        <f t="shared" si="5"/>
        <v>63.888888888888886</v>
      </c>
    </row>
    <row r="10" spans="1:17" x14ac:dyDescent="0.3">
      <c r="A10" s="7">
        <v>10</v>
      </c>
      <c r="B10" s="3">
        <v>14</v>
      </c>
      <c r="C10" s="3">
        <v>14</v>
      </c>
      <c r="D10" s="3">
        <v>14</v>
      </c>
      <c r="E10" s="3">
        <v>14</v>
      </c>
      <c r="F10" s="5">
        <v>10</v>
      </c>
      <c r="G10" s="3">
        <v>14</v>
      </c>
      <c r="H10" s="3">
        <v>5</v>
      </c>
      <c r="I10" s="3">
        <f t="shared" si="0"/>
        <v>35.714285714285715</v>
      </c>
      <c r="J10" s="3">
        <v>5</v>
      </c>
      <c r="K10" s="3">
        <f t="shared" si="1"/>
        <v>35.714285714285715</v>
      </c>
      <c r="L10" s="3">
        <v>4</v>
      </c>
      <c r="M10" s="3">
        <f t="shared" si="2"/>
        <v>28.571428571428573</v>
      </c>
      <c r="N10" s="3"/>
      <c r="O10" s="3">
        <f t="shared" si="3"/>
        <v>0</v>
      </c>
      <c r="P10" s="10">
        <f t="shared" si="4"/>
        <v>100</v>
      </c>
      <c r="Q10" s="10">
        <f t="shared" si="5"/>
        <v>71.428571428571431</v>
      </c>
    </row>
    <row r="11" spans="1:17" x14ac:dyDescent="0.3">
      <c r="A11" s="7">
        <v>11</v>
      </c>
      <c r="B11" s="3">
        <v>11</v>
      </c>
      <c r="C11" s="3">
        <v>11</v>
      </c>
      <c r="D11" s="3">
        <v>11</v>
      </c>
      <c r="E11" s="3">
        <v>11</v>
      </c>
      <c r="F11" s="5">
        <v>11</v>
      </c>
      <c r="G11" s="3">
        <v>11</v>
      </c>
      <c r="H11" s="3">
        <v>3</v>
      </c>
      <c r="I11" s="3">
        <f t="shared" si="0"/>
        <v>27.272727272727273</v>
      </c>
      <c r="J11" s="3">
        <v>3</v>
      </c>
      <c r="K11" s="3">
        <f t="shared" si="1"/>
        <v>27.272727272727273</v>
      </c>
      <c r="L11" s="3">
        <v>5</v>
      </c>
      <c r="M11" s="3">
        <f t="shared" si="2"/>
        <v>45.454545454545453</v>
      </c>
      <c r="N11" s="3"/>
      <c r="O11" s="3">
        <f t="shared" si="3"/>
        <v>0</v>
      </c>
      <c r="P11" s="10">
        <f t="shared" si="4"/>
        <v>100</v>
      </c>
      <c r="Q11" s="10">
        <f t="shared" si="5"/>
        <v>54.545454545454547</v>
      </c>
    </row>
    <row r="12" spans="1:17" x14ac:dyDescent="0.3">
      <c r="A12" s="9" t="s">
        <v>28</v>
      </c>
      <c r="B12" s="9">
        <f>SUM(B10:B11)</f>
        <v>25</v>
      </c>
      <c r="C12" s="9">
        <f>SUM(C10:C11)</f>
        <v>25</v>
      </c>
      <c r="D12" s="9">
        <f>SUM(D10:D11)</f>
        <v>25</v>
      </c>
      <c r="E12" s="9">
        <f>SUM(E10:E11)</f>
        <v>25</v>
      </c>
      <c r="F12" s="9" t="s">
        <v>28</v>
      </c>
      <c r="G12" s="9">
        <f>SUM(G10:G11)</f>
        <v>25</v>
      </c>
      <c r="H12" s="9">
        <f>SUM(H10:H11)</f>
        <v>8</v>
      </c>
      <c r="I12" s="9">
        <f t="shared" si="0"/>
        <v>32</v>
      </c>
      <c r="J12" s="9">
        <f>SUM(J10:J11)</f>
        <v>8</v>
      </c>
      <c r="K12" s="9">
        <f t="shared" si="1"/>
        <v>32</v>
      </c>
      <c r="L12" s="9">
        <f>SUM(L10:L11)</f>
        <v>9</v>
      </c>
      <c r="M12" s="9">
        <f t="shared" si="2"/>
        <v>36</v>
      </c>
      <c r="N12" s="9"/>
      <c r="O12" s="9">
        <f t="shared" si="3"/>
        <v>0</v>
      </c>
      <c r="P12" s="11">
        <f t="shared" si="4"/>
        <v>100</v>
      </c>
      <c r="Q12" s="11">
        <f t="shared" si="5"/>
        <v>64</v>
      </c>
    </row>
    <row r="13" spans="1:17" x14ac:dyDescent="0.3">
      <c r="A13" s="9" t="s">
        <v>26</v>
      </c>
      <c r="B13" s="9">
        <f>B9+B12</f>
        <v>62</v>
      </c>
      <c r="C13" s="9">
        <f>C9+C12</f>
        <v>61</v>
      </c>
      <c r="D13" s="9">
        <f>D9+D12</f>
        <v>62</v>
      </c>
      <c r="E13" s="9">
        <f>E9+E12</f>
        <v>61</v>
      </c>
      <c r="F13" s="9" t="str">
        <f>A13</f>
        <v>Итого по школе</v>
      </c>
      <c r="G13" s="9">
        <f>G9+G12</f>
        <v>61</v>
      </c>
      <c r="H13" s="9">
        <f>H9+H12</f>
        <v>17</v>
      </c>
      <c r="I13" s="9">
        <f t="shared" si="0"/>
        <v>27.868852459016395</v>
      </c>
      <c r="J13" s="9">
        <f>J9+J12</f>
        <v>22</v>
      </c>
      <c r="K13" s="9">
        <f t="shared" si="1"/>
        <v>36.065573770491802</v>
      </c>
      <c r="L13" s="9">
        <f>L9+L12</f>
        <v>22</v>
      </c>
      <c r="M13" s="9">
        <f t="shared" si="2"/>
        <v>36.065573770491802</v>
      </c>
      <c r="N13" s="9">
        <f>N9+N12</f>
        <v>0</v>
      </c>
      <c r="O13" s="9">
        <f t="shared" si="3"/>
        <v>0</v>
      </c>
      <c r="P13" s="11">
        <f t="shared" si="4"/>
        <v>100</v>
      </c>
      <c r="Q13" s="11">
        <f t="shared" si="5"/>
        <v>63.934426229508198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11"/>
  <sheetViews>
    <sheetView topLeftCell="G4" workbookViewId="0">
      <selection activeCell="G10" activeCellId="1" sqref="G7:Q7 G10:Q11"/>
    </sheetView>
  </sheetViews>
  <sheetFormatPr defaultRowHeight="15.6" x14ac:dyDescent="0.3"/>
  <cols>
    <col min="7" max="7" width="8.8984375" bestFit="1" customWidth="1"/>
  </cols>
  <sheetData>
    <row r="2" spans="1:17" x14ac:dyDescent="0.3">
      <c r="C2" t="s">
        <v>0</v>
      </c>
    </row>
    <row r="4" spans="1:17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3</v>
      </c>
      <c r="I4" s="2"/>
      <c r="J4" s="2" t="s">
        <v>4</v>
      </c>
      <c r="K4" s="2"/>
      <c r="L4" s="2" t="s">
        <v>5</v>
      </c>
      <c r="M4" s="2"/>
      <c r="N4" s="2" t="s">
        <v>6</v>
      </c>
      <c r="O4" s="2"/>
      <c r="P4" s="2" t="s">
        <v>7</v>
      </c>
      <c r="Q4" s="2" t="s">
        <v>8</v>
      </c>
    </row>
    <row r="5" spans="1:17" x14ac:dyDescent="0.3">
      <c r="A5" s="7">
        <v>8</v>
      </c>
      <c r="B5" s="3">
        <v>10</v>
      </c>
      <c r="C5" s="3">
        <v>10</v>
      </c>
      <c r="D5" s="3">
        <v>10</v>
      </c>
      <c r="E5" s="3">
        <v>10</v>
      </c>
      <c r="F5" s="5">
        <v>8</v>
      </c>
      <c r="G5" s="3">
        <v>10</v>
      </c>
      <c r="H5" s="3">
        <v>2</v>
      </c>
      <c r="I5" s="3">
        <f t="shared" ref="I5:I11" si="0">H5*100/G5</f>
        <v>20</v>
      </c>
      <c r="J5" s="3">
        <v>3</v>
      </c>
      <c r="K5" s="3">
        <f t="shared" ref="K5:K11" si="1">J5*100/G5</f>
        <v>30</v>
      </c>
      <c r="L5" s="3">
        <v>5</v>
      </c>
      <c r="M5" s="3">
        <f t="shared" ref="M5:M11" si="2">L5*100/G5</f>
        <v>50</v>
      </c>
      <c r="N5" s="3"/>
      <c r="O5" s="3">
        <f t="shared" ref="O5:O11" si="3">N5*100/G5</f>
        <v>0</v>
      </c>
      <c r="P5" s="10">
        <f>(H5+J5+L5)*100/G5</f>
        <v>100</v>
      </c>
      <c r="Q5" s="10">
        <f>(H5+J5)*100/G5</f>
        <v>50</v>
      </c>
    </row>
    <row r="6" spans="1:17" x14ac:dyDescent="0.3">
      <c r="A6" s="7">
        <v>9</v>
      </c>
      <c r="B6" s="3">
        <v>10</v>
      </c>
      <c r="C6" s="3">
        <v>9</v>
      </c>
      <c r="D6" s="3">
        <v>10</v>
      </c>
      <c r="E6" s="3">
        <v>9</v>
      </c>
      <c r="F6" s="5">
        <v>9</v>
      </c>
      <c r="G6" s="3">
        <v>9</v>
      </c>
      <c r="H6" s="3">
        <v>1</v>
      </c>
      <c r="I6" s="3">
        <f t="shared" si="0"/>
        <v>11.111111111111111</v>
      </c>
      <c r="J6" s="3">
        <v>6</v>
      </c>
      <c r="K6" s="3">
        <f t="shared" si="1"/>
        <v>66.666666666666671</v>
      </c>
      <c r="L6" s="3">
        <v>2</v>
      </c>
      <c r="M6" s="3">
        <f t="shared" si="2"/>
        <v>22.222222222222221</v>
      </c>
      <c r="N6" s="3"/>
      <c r="O6" s="3">
        <f t="shared" si="3"/>
        <v>0</v>
      </c>
      <c r="P6" s="10">
        <f t="shared" ref="P6:P11" si="4">(H6+J6+L6)*100/G6</f>
        <v>100</v>
      </c>
      <c r="Q6" s="10">
        <f t="shared" ref="Q6:Q11" si="5">(H6+J6)*100/G6</f>
        <v>77.777777777777771</v>
      </c>
    </row>
    <row r="7" spans="1:17" x14ac:dyDescent="0.3">
      <c r="A7" s="15" t="s">
        <v>27</v>
      </c>
      <c r="B7" s="15">
        <f>SUM(B5:B6)</f>
        <v>20</v>
      </c>
      <c r="C7" s="15">
        <f>SUM(C5:C6)</f>
        <v>19</v>
      </c>
      <c r="D7" s="15">
        <f>SUM(D5:D6)</f>
        <v>20</v>
      </c>
      <c r="E7" s="15">
        <f>SUM(E5:E6)</f>
        <v>19</v>
      </c>
      <c r="F7" s="8" t="s">
        <v>27</v>
      </c>
      <c r="G7" s="15">
        <f>SUM(G5:G6)</f>
        <v>19</v>
      </c>
      <c r="H7" s="15">
        <f>SUM(H5:H6)</f>
        <v>3</v>
      </c>
      <c r="I7" s="9">
        <f t="shared" si="0"/>
        <v>15.789473684210526</v>
      </c>
      <c r="J7" s="15">
        <f>SUM(J5:J6)</f>
        <v>9</v>
      </c>
      <c r="K7" s="9">
        <f t="shared" si="1"/>
        <v>47.368421052631582</v>
      </c>
      <c r="L7" s="15">
        <f>SUM(L5:L6)</f>
        <v>7</v>
      </c>
      <c r="M7" s="9">
        <f t="shared" si="2"/>
        <v>36.842105263157897</v>
      </c>
      <c r="N7" s="9">
        <f>SUM(N5:N6)</f>
        <v>0</v>
      </c>
      <c r="O7" s="9">
        <f t="shared" si="3"/>
        <v>0</v>
      </c>
      <c r="P7" s="11">
        <f t="shared" si="4"/>
        <v>100</v>
      </c>
      <c r="Q7" s="11">
        <f t="shared" si="5"/>
        <v>63.157894736842103</v>
      </c>
    </row>
    <row r="8" spans="1:17" x14ac:dyDescent="0.3">
      <c r="A8" s="7">
        <v>10</v>
      </c>
      <c r="B8" s="3">
        <v>14</v>
      </c>
      <c r="C8" s="3">
        <v>14</v>
      </c>
      <c r="D8" s="3">
        <v>14</v>
      </c>
      <c r="E8" s="3">
        <v>14</v>
      </c>
      <c r="F8" s="5">
        <v>10</v>
      </c>
      <c r="G8" s="3">
        <v>14</v>
      </c>
      <c r="H8" s="3">
        <v>5</v>
      </c>
      <c r="I8" s="3">
        <f t="shared" si="0"/>
        <v>35.714285714285715</v>
      </c>
      <c r="J8" s="3">
        <v>6</v>
      </c>
      <c r="K8" s="3">
        <f t="shared" si="1"/>
        <v>42.857142857142854</v>
      </c>
      <c r="L8" s="3">
        <v>3</v>
      </c>
      <c r="M8" s="3">
        <f t="shared" si="2"/>
        <v>21.428571428571427</v>
      </c>
      <c r="N8" s="3"/>
      <c r="O8" s="3">
        <f t="shared" si="3"/>
        <v>0</v>
      </c>
      <c r="P8" s="10">
        <f t="shared" si="4"/>
        <v>100</v>
      </c>
      <c r="Q8" s="10">
        <f t="shared" si="5"/>
        <v>78.571428571428569</v>
      </c>
    </row>
    <row r="9" spans="1:17" x14ac:dyDescent="0.3">
      <c r="A9" s="7">
        <v>11</v>
      </c>
      <c r="B9" s="3">
        <v>11</v>
      </c>
      <c r="C9" s="3">
        <v>11</v>
      </c>
      <c r="D9" s="3">
        <v>11</v>
      </c>
      <c r="E9" s="3">
        <v>11</v>
      </c>
      <c r="F9" s="5">
        <v>11</v>
      </c>
      <c r="G9" s="3">
        <v>11</v>
      </c>
      <c r="H9" s="3">
        <v>4</v>
      </c>
      <c r="I9" s="3">
        <f t="shared" si="0"/>
        <v>36.363636363636367</v>
      </c>
      <c r="J9" s="3">
        <v>3</v>
      </c>
      <c r="K9" s="3">
        <f t="shared" si="1"/>
        <v>27.272727272727273</v>
      </c>
      <c r="L9" s="3">
        <v>4</v>
      </c>
      <c r="M9" s="3">
        <f t="shared" si="2"/>
        <v>36.363636363636367</v>
      </c>
      <c r="N9" s="3"/>
      <c r="O9" s="3">
        <f t="shared" si="3"/>
        <v>0</v>
      </c>
      <c r="P9" s="10">
        <f t="shared" si="4"/>
        <v>100</v>
      </c>
      <c r="Q9" s="10">
        <f t="shared" si="5"/>
        <v>63.636363636363633</v>
      </c>
    </row>
    <row r="10" spans="1:17" x14ac:dyDescent="0.3">
      <c r="A10" s="9" t="s">
        <v>28</v>
      </c>
      <c r="B10" s="9">
        <f>SUM(B8:B9)</f>
        <v>25</v>
      </c>
      <c r="C10" s="9">
        <f>SUM(C8:C9)</f>
        <v>25</v>
      </c>
      <c r="D10" s="9">
        <f>SUM(D8:D9)</f>
        <v>25</v>
      </c>
      <c r="E10" s="9">
        <f>SUM(E8:E9)</f>
        <v>25</v>
      </c>
      <c r="F10" s="8" t="s">
        <v>28</v>
      </c>
      <c r="G10" s="9">
        <f>SUM(G8:G9)</f>
        <v>25</v>
      </c>
      <c r="H10" s="9">
        <f>SUM(H8:H9)</f>
        <v>9</v>
      </c>
      <c r="I10" s="9">
        <f t="shared" si="0"/>
        <v>36</v>
      </c>
      <c r="J10" s="9">
        <f>SUM(J8:J9)</f>
        <v>9</v>
      </c>
      <c r="K10" s="9">
        <f t="shared" si="1"/>
        <v>36</v>
      </c>
      <c r="L10" s="9">
        <f>SUM(L8:L9)</f>
        <v>7</v>
      </c>
      <c r="M10" s="9">
        <f t="shared" si="2"/>
        <v>28</v>
      </c>
      <c r="N10" s="9">
        <f>SUM(N8:N9)</f>
        <v>0</v>
      </c>
      <c r="O10" s="9">
        <f t="shared" si="3"/>
        <v>0</v>
      </c>
      <c r="P10" s="11">
        <f t="shared" si="4"/>
        <v>100</v>
      </c>
      <c r="Q10" s="11">
        <f t="shared" si="5"/>
        <v>72</v>
      </c>
    </row>
    <row r="11" spans="1:17" x14ac:dyDescent="0.3">
      <c r="A11" s="9"/>
      <c r="B11" s="9">
        <f>B7+B10</f>
        <v>45</v>
      </c>
      <c r="C11" s="9">
        <f>C7+C10</f>
        <v>44</v>
      </c>
      <c r="D11" s="9">
        <f>D7+D10</f>
        <v>45</v>
      </c>
      <c r="E11" s="9">
        <f>E7+E10</f>
        <v>44</v>
      </c>
      <c r="F11" s="9" t="s">
        <v>26</v>
      </c>
      <c r="G11" s="9">
        <f>G7+G10</f>
        <v>44</v>
      </c>
      <c r="H11" s="9">
        <f>H7+H10</f>
        <v>12</v>
      </c>
      <c r="I11" s="9">
        <f t="shared" si="0"/>
        <v>27.272727272727273</v>
      </c>
      <c r="J11" s="9">
        <f>J7+J10</f>
        <v>18</v>
      </c>
      <c r="K11" s="9">
        <f t="shared" si="1"/>
        <v>40.909090909090907</v>
      </c>
      <c r="L11" s="9">
        <f>L7+L10</f>
        <v>14</v>
      </c>
      <c r="M11" s="9">
        <f t="shared" si="2"/>
        <v>31.818181818181817</v>
      </c>
      <c r="N11" s="9"/>
      <c r="O11" s="9">
        <f t="shared" si="3"/>
        <v>0</v>
      </c>
      <c r="P11" s="11">
        <f t="shared" si="4"/>
        <v>100</v>
      </c>
      <c r="Q11" s="11">
        <f t="shared" si="5"/>
        <v>68.181818181818187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S18"/>
  <sheetViews>
    <sheetView topLeftCell="H7" workbookViewId="0">
      <selection activeCell="I14" sqref="I14"/>
    </sheetView>
  </sheetViews>
  <sheetFormatPr defaultRowHeight="15.6" x14ac:dyDescent="0.3"/>
  <cols>
    <col min="3" max="3" width="15.3984375" style="29" customWidth="1"/>
    <col min="4" max="4" width="11.5" bestFit="1" customWidth="1"/>
    <col min="5" max="5" width="16.8984375" customWidth="1"/>
    <col min="7" max="7" width="9.69921875" bestFit="1" customWidth="1"/>
    <col min="8" max="8" width="14.59765625" bestFit="1" customWidth="1"/>
  </cols>
  <sheetData>
    <row r="2" spans="1:19" x14ac:dyDescent="0.3">
      <c r="C2" s="29" t="s">
        <v>0</v>
      </c>
    </row>
    <row r="4" spans="1:19" s="1" customFormat="1" ht="67.95" customHeight="1" x14ac:dyDescent="0.3">
      <c r="A4" s="3"/>
      <c r="B4" s="3" t="s">
        <v>23</v>
      </c>
      <c r="C4" s="5"/>
      <c r="D4" s="3" t="s">
        <v>23</v>
      </c>
      <c r="E4" s="27" t="s">
        <v>32</v>
      </c>
      <c r="F4" s="12" t="s">
        <v>25</v>
      </c>
      <c r="G4" s="13"/>
      <c r="H4" s="2" t="s">
        <v>1</v>
      </c>
      <c r="I4" s="2" t="s">
        <v>2</v>
      </c>
      <c r="J4" s="2" t="s">
        <v>3</v>
      </c>
      <c r="K4" s="2"/>
      <c r="L4" s="2" t="s">
        <v>4</v>
      </c>
      <c r="M4" s="2"/>
      <c r="N4" s="2" t="s">
        <v>5</v>
      </c>
      <c r="O4" s="2"/>
      <c r="P4" s="2" t="s">
        <v>6</v>
      </c>
      <c r="Q4" s="2"/>
      <c r="R4" s="2" t="s">
        <v>7</v>
      </c>
      <c r="S4" s="2" t="s">
        <v>8</v>
      </c>
    </row>
    <row r="5" spans="1:19" x14ac:dyDescent="0.3">
      <c r="A5" s="7">
        <v>2</v>
      </c>
      <c r="B5" s="3">
        <v>21</v>
      </c>
      <c r="C5" s="5">
        <v>2</v>
      </c>
      <c r="D5" s="3">
        <v>21</v>
      </c>
      <c r="E5" s="3">
        <v>21</v>
      </c>
      <c r="F5" s="3">
        <v>21</v>
      </c>
      <c r="G5" s="3">
        <v>21</v>
      </c>
      <c r="H5" s="5">
        <v>2</v>
      </c>
      <c r="I5" s="3">
        <v>9</v>
      </c>
      <c r="J5" s="3">
        <v>4</v>
      </c>
      <c r="K5" s="10">
        <f>J5*100/I5</f>
        <v>44.444444444444443</v>
      </c>
      <c r="L5" s="3">
        <v>2</v>
      </c>
      <c r="M5" s="10">
        <f>L5*100/I5</f>
        <v>22.222222222222221</v>
      </c>
      <c r="N5" s="3">
        <v>3</v>
      </c>
      <c r="O5" s="10">
        <f>N5*100/I5</f>
        <v>33.333333333333336</v>
      </c>
      <c r="P5" s="3"/>
      <c r="Q5" s="3">
        <f>P5*100/I5</f>
        <v>0</v>
      </c>
      <c r="R5" s="10">
        <f>(J5+L5+N5)*100/I5</f>
        <v>100</v>
      </c>
      <c r="S5" s="10">
        <f>(J5+L5)*100/I5</f>
        <v>66.666666666666671</v>
      </c>
    </row>
    <row r="6" spans="1:19" x14ac:dyDescent="0.3">
      <c r="A6" s="7" t="s">
        <v>9</v>
      </c>
      <c r="B6" s="3">
        <v>14</v>
      </c>
      <c r="C6" s="5" t="s">
        <v>9</v>
      </c>
      <c r="D6" s="3">
        <v>14</v>
      </c>
      <c r="E6" s="3">
        <v>14</v>
      </c>
      <c r="F6" s="3">
        <v>14</v>
      </c>
      <c r="G6" s="3">
        <v>14</v>
      </c>
      <c r="H6" s="5" t="s">
        <v>9</v>
      </c>
      <c r="I6" s="3">
        <v>5</v>
      </c>
      <c r="J6" s="3"/>
      <c r="K6" s="10">
        <f t="shared" ref="K6:K9" si="0">J6*100/I6</f>
        <v>0</v>
      </c>
      <c r="L6" s="3">
        <v>5</v>
      </c>
      <c r="M6" s="10">
        <f t="shared" ref="M6:M18" si="1">L6*100/I6</f>
        <v>100</v>
      </c>
      <c r="N6" s="3"/>
      <c r="O6" s="10">
        <f t="shared" ref="O6:O18" si="2">N6*100/I6</f>
        <v>0</v>
      </c>
      <c r="P6" s="3"/>
      <c r="Q6" s="3">
        <f t="shared" ref="Q6:Q8" si="3">P6*100/I6</f>
        <v>0</v>
      </c>
      <c r="R6" s="10">
        <f t="shared" ref="R6:R18" si="4">(J6+L6+N6)*100/I6</f>
        <v>100</v>
      </c>
      <c r="S6" s="10">
        <f t="shared" ref="S6:S18" si="5">(J6+L6)*100/I6</f>
        <v>100</v>
      </c>
    </row>
    <row r="7" spans="1:19" x14ac:dyDescent="0.3">
      <c r="A7" s="7" t="s">
        <v>10</v>
      </c>
      <c r="B7" s="3">
        <v>8</v>
      </c>
      <c r="C7" s="5" t="s">
        <v>10</v>
      </c>
      <c r="D7" s="3">
        <v>8</v>
      </c>
      <c r="E7" s="3">
        <v>8</v>
      </c>
      <c r="F7">
        <v>7</v>
      </c>
      <c r="G7">
        <v>7</v>
      </c>
      <c r="H7" s="5" t="s">
        <v>10</v>
      </c>
      <c r="I7" s="3">
        <v>7</v>
      </c>
      <c r="J7" s="3">
        <v>3</v>
      </c>
      <c r="K7" s="10">
        <f t="shared" si="0"/>
        <v>42.857142857142854</v>
      </c>
      <c r="L7" s="3">
        <v>4</v>
      </c>
      <c r="M7" s="10">
        <f t="shared" si="1"/>
        <v>57.142857142857146</v>
      </c>
      <c r="N7" s="3"/>
      <c r="O7" s="10">
        <f t="shared" si="2"/>
        <v>0</v>
      </c>
      <c r="P7" s="3"/>
      <c r="Q7" s="3">
        <f t="shared" si="3"/>
        <v>0</v>
      </c>
      <c r="R7" s="10">
        <f t="shared" si="4"/>
        <v>100</v>
      </c>
      <c r="S7" s="10">
        <f t="shared" si="5"/>
        <v>100</v>
      </c>
    </row>
    <row r="8" spans="1:19" x14ac:dyDescent="0.3">
      <c r="A8" s="7" t="s">
        <v>12</v>
      </c>
      <c r="B8" s="3">
        <v>10</v>
      </c>
      <c r="C8" s="5" t="s">
        <v>12</v>
      </c>
      <c r="D8" s="3">
        <v>10</v>
      </c>
      <c r="E8" s="3">
        <v>10</v>
      </c>
      <c r="F8" s="3">
        <v>10</v>
      </c>
      <c r="G8" s="3">
        <v>10</v>
      </c>
      <c r="H8" s="5" t="s">
        <v>12</v>
      </c>
      <c r="I8" s="3">
        <v>10</v>
      </c>
      <c r="J8" s="3">
        <v>5</v>
      </c>
      <c r="K8" s="10">
        <f t="shared" si="0"/>
        <v>50</v>
      </c>
      <c r="L8" s="3">
        <v>5</v>
      </c>
      <c r="M8" s="10">
        <f t="shared" si="1"/>
        <v>50</v>
      </c>
      <c r="N8" s="3"/>
      <c r="O8" s="10">
        <f t="shared" si="2"/>
        <v>0</v>
      </c>
      <c r="P8" s="3"/>
      <c r="Q8" s="3">
        <f t="shared" si="3"/>
        <v>0</v>
      </c>
      <c r="R8" s="10">
        <f t="shared" si="4"/>
        <v>100</v>
      </c>
      <c r="S8" s="10">
        <f t="shared" si="5"/>
        <v>100</v>
      </c>
    </row>
    <row r="9" spans="1:19" x14ac:dyDescent="0.3">
      <c r="C9" s="28" t="s">
        <v>30</v>
      </c>
      <c r="D9" s="15">
        <f>SUM(D5:D8)</f>
        <v>53</v>
      </c>
      <c r="E9" s="15">
        <f>SUM(E5:E8)</f>
        <v>53</v>
      </c>
      <c r="F9" s="15">
        <f>SUM(F5:F8)</f>
        <v>52</v>
      </c>
      <c r="G9" s="15">
        <f>SUM(G5:G8)</f>
        <v>52</v>
      </c>
      <c r="H9" s="8" t="s">
        <v>30</v>
      </c>
      <c r="I9" s="9">
        <f>SUM(I5:I8)</f>
        <v>31</v>
      </c>
      <c r="J9" s="15">
        <f>SUM(J5:J8)</f>
        <v>12</v>
      </c>
      <c r="K9" s="11">
        <f t="shared" si="0"/>
        <v>38.70967741935484</v>
      </c>
      <c r="L9" s="15">
        <f>SUM(L5:L8)</f>
        <v>16</v>
      </c>
      <c r="M9" s="11">
        <f t="shared" si="1"/>
        <v>51.612903225806448</v>
      </c>
      <c r="N9" s="15">
        <f>SUM(N5:N8)</f>
        <v>3</v>
      </c>
      <c r="O9" s="11">
        <f t="shared" si="2"/>
        <v>9.67741935483871</v>
      </c>
      <c r="P9" s="15">
        <f>SUM(P5:P8)</f>
        <v>0</v>
      </c>
      <c r="Q9" s="15"/>
      <c r="R9" s="11">
        <f t="shared" si="4"/>
        <v>100</v>
      </c>
      <c r="S9" s="11">
        <f t="shared" si="5"/>
        <v>90.322580645161295</v>
      </c>
    </row>
    <row r="10" spans="1:19" x14ac:dyDescent="0.3">
      <c r="A10" s="7">
        <v>5</v>
      </c>
      <c r="B10" s="3">
        <v>12</v>
      </c>
      <c r="C10" s="5">
        <v>5</v>
      </c>
      <c r="D10" s="3">
        <v>12</v>
      </c>
      <c r="E10" s="3">
        <v>12</v>
      </c>
      <c r="F10" s="3">
        <v>12</v>
      </c>
      <c r="G10" s="3">
        <v>12</v>
      </c>
      <c r="H10" s="5">
        <v>5</v>
      </c>
      <c r="I10" s="3">
        <v>3</v>
      </c>
      <c r="J10" s="3">
        <v>1</v>
      </c>
      <c r="K10" s="10">
        <f t="shared" ref="K10:K18" si="6">J10*100/I10</f>
        <v>33.333333333333336</v>
      </c>
      <c r="L10" s="3">
        <v>2</v>
      </c>
      <c r="M10" s="10">
        <f t="shared" si="1"/>
        <v>66.666666666666671</v>
      </c>
      <c r="N10" s="3"/>
      <c r="O10" s="10">
        <f t="shared" si="2"/>
        <v>0</v>
      </c>
      <c r="P10" s="3"/>
      <c r="Q10" s="3">
        <f>P10*100/I10</f>
        <v>0</v>
      </c>
      <c r="R10" s="10">
        <f t="shared" si="4"/>
        <v>100</v>
      </c>
      <c r="S10" s="10">
        <f t="shared" si="5"/>
        <v>100</v>
      </c>
    </row>
    <row r="11" spans="1:19" x14ac:dyDescent="0.3">
      <c r="A11" s="7">
        <v>6</v>
      </c>
      <c r="B11" s="3">
        <v>13</v>
      </c>
      <c r="C11" s="5">
        <v>6</v>
      </c>
      <c r="D11" s="3">
        <v>13</v>
      </c>
      <c r="E11" s="3">
        <v>13</v>
      </c>
      <c r="F11" s="3">
        <v>13</v>
      </c>
      <c r="G11" s="3">
        <v>13</v>
      </c>
      <c r="H11" s="5">
        <v>6</v>
      </c>
      <c r="I11" s="3">
        <v>9</v>
      </c>
      <c r="J11" s="3">
        <v>5</v>
      </c>
      <c r="K11" s="10">
        <f t="shared" si="6"/>
        <v>55.555555555555557</v>
      </c>
      <c r="L11" s="3">
        <v>3</v>
      </c>
      <c r="M11" s="10">
        <f t="shared" si="1"/>
        <v>33.333333333333336</v>
      </c>
      <c r="N11" s="3">
        <v>1</v>
      </c>
      <c r="O11" s="10">
        <f t="shared" si="2"/>
        <v>11.111111111111111</v>
      </c>
      <c r="P11" s="3"/>
      <c r="Q11" s="3">
        <f>P11*100/I11</f>
        <v>0</v>
      </c>
      <c r="R11" s="10">
        <f t="shared" si="4"/>
        <v>100</v>
      </c>
      <c r="S11" s="10">
        <f t="shared" si="5"/>
        <v>88.888888888888886</v>
      </c>
    </row>
    <row r="12" spans="1:19" x14ac:dyDescent="0.3">
      <c r="A12" s="7" t="s">
        <v>14</v>
      </c>
      <c r="B12" s="3">
        <v>8</v>
      </c>
      <c r="C12" s="5" t="s">
        <v>14</v>
      </c>
      <c r="D12" s="3">
        <v>8</v>
      </c>
      <c r="E12" s="3">
        <v>8</v>
      </c>
      <c r="F12" s="3">
        <v>8</v>
      </c>
      <c r="G12" s="3">
        <v>8</v>
      </c>
      <c r="H12" s="5" t="s">
        <v>14</v>
      </c>
      <c r="I12" s="3">
        <v>8</v>
      </c>
      <c r="J12" s="3">
        <v>4</v>
      </c>
      <c r="K12" s="10">
        <f t="shared" si="6"/>
        <v>50</v>
      </c>
      <c r="L12" s="3">
        <v>3</v>
      </c>
      <c r="M12" s="10">
        <f t="shared" si="1"/>
        <v>37.5</v>
      </c>
      <c r="N12" s="3">
        <v>1</v>
      </c>
      <c r="O12" s="10">
        <f t="shared" si="2"/>
        <v>12.5</v>
      </c>
      <c r="P12" s="3"/>
      <c r="Q12" s="3">
        <f>P12*100/I12</f>
        <v>0</v>
      </c>
      <c r="R12" s="10">
        <f t="shared" si="4"/>
        <v>100</v>
      </c>
      <c r="S12" s="10">
        <f t="shared" si="5"/>
        <v>87.5</v>
      </c>
    </row>
    <row r="13" spans="1:19" x14ac:dyDescent="0.3">
      <c r="A13" s="7">
        <v>9</v>
      </c>
      <c r="B13" s="3">
        <v>10</v>
      </c>
      <c r="C13" s="5">
        <v>9</v>
      </c>
      <c r="D13" s="3">
        <v>10</v>
      </c>
      <c r="E13" s="3">
        <v>9</v>
      </c>
      <c r="F13" s="3">
        <v>10</v>
      </c>
      <c r="G13" s="3">
        <v>9</v>
      </c>
      <c r="H13" s="5">
        <v>9</v>
      </c>
      <c r="I13" s="3">
        <v>5</v>
      </c>
      <c r="J13" s="3">
        <v>2</v>
      </c>
      <c r="K13" s="10">
        <f t="shared" si="6"/>
        <v>40</v>
      </c>
      <c r="L13" s="3">
        <v>3</v>
      </c>
      <c r="M13" s="10">
        <f t="shared" si="1"/>
        <v>60</v>
      </c>
      <c r="N13" s="3"/>
      <c r="O13" s="10">
        <f t="shared" si="2"/>
        <v>0</v>
      </c>
      <c r="P13" s="3"/>
      <c r="Q13" s="3">
        <f>P13*100/I13</f>
        <v>0</v>
      </c>
      <c r="R13" s="10">
        <f t="shared" si="4"/>
        <v>100</v>
      </c>
      <c r="S13" s="10">
        <f t="shared" si="5"/>
        <v>100</v>
      </c>
    </row>
    <row r="14" spans="1:19" x14ac:dyDescent="0.3">
      <c r="C14" s="30" t="s">
        <v>27</v>
      </c>
      <c r="D14" s="15">
        <f>SUM(D10:D13)</f>
        <v>43</v>
      </c>
      <c r="E14" s="15">
        <f>SUM(E10:E13)</f>
        <v>42</v>
      </c>
      <c r="F14" s="15">
        <f>SUM(F10:F13)</f>
        <v>43</v>
      </c>
      <c r="G14" s="15">
        <f>SUM(G10:G13)</f>
        <v>42</v>
      </c>
      <c r="H14" s="8" t="s">
        <v>27</v>
      </c>
      <c r="I14" s="9">
        <f>SUM(I10:I13)</f>
        <v>25</v>
      </c>
      <c r="J14" s="15">
        <f>SUM(J10:J13)</f>
        <v>12</v>
      </c>
      <c r="K14" s="11">
        <f t="shared" si="6"/>
        <v>48</v>
      </c>
      <c r="L14" s="15">
        <f>SUM(L10:L13)</f>
        <v>11</v>
      </c>
      <c r="M14" s="11">
        <f t="shared" si="1"/>
        <v>44</v>
      </c>
      <c r="N14" s="15">
        <f>SUM(N10:N13)</f>
        <v>2</v>
      </c>
      <c r="O14" s="11">
        <f t="shared" si="2"/>
        <v>8</v>
      </c>
      <c r="P14" s="15">
        <f>SUM(P10:P13)</f>
        <v>0</v>
      </c>
      <c r="Q14" s="15"/>
      <c r="R14" s="11">
        <f t="shared" si="4"/>
        <v>100</v>
      </c>
      <c r="S14" s="11">
        <f t="shared" si="5"/>
        <v>92</v>
      </c>
    </row>
    <row r="15" spans="1:19" x14ac:dyDescent="0.3">
      <c r="A15" s="7">
        <v>10</v>
      </c>
      <c r="B15" s="3">
        <v>14</v>
      </c>
      <c r="C15" s="5">
        <v>10</v>
      </c>
      <c r="D15" s="3">
        <v>14</v>
      </c>
      <c r="E15" s="3">
        <v>14</v>
      </c>
      <c r="F15" s="3">
        <v>14</v>
      </c>
      <c r="G15" s="3">
        <v>14</v>
      </c>
      <c r="H15" s="5">
        <v>10</v>
      </c>
      <c r="I15" s="3">
        <v>6</v>
      </c>
      <c r="J15" s="3">
        <v>1</v>
      </c>
      <c r="K15" s="10">
        <f t="shared" si="6"/>
        <v>16.666666666666668</v>
      </c>
      <c r="L15" s="3">
        <v>2</v>
      </c>
      <c r="M15" s="10">
        <f t="shared" si="1"/>
        <v>33.333333333333336</v>
      </c>
      <c r="N15" s="3">
        <v>3</v>
      </c>
      <c r="O15" s="10">
        <f t="shared" si="2"/>
        <v>50</v>
      </c>
      <c r="P15" s="3"/>
      <c r="Q15" s="3">
        <f>P15*100/I15</f>
        <v>0</v>
      </c>
      <c r="R15" s="10">
        <f t="shared" si="4"/>
        <v>100</v>
      </c>
      <c r="S15" s="10">
        <f t="shared" si="5"/>
        <v>50</v>
      </c>
    </row>
    <row r="16" spans="1:19" x14ac:dyDescent="0.3">
      <c r="A16" s="7">
        <v>11</v>
      </c>
      <c r="B16" s="3">
        <v>11</v>
      </c>
      <c r="C16" s="5">
        <v>11</v>
      </c>
      <c r="D16" s="3">
        <v>11</v>
      </c>
      <c r="E16" s="3">
        <v>11</v>
      </c>
      <c r="F16" s="3">
        <v>11</v>
      </c>
      <c r="G16" s="3">
        <v>11</v>
      </c>
      <c r="H16" s="5">
        <v>11</v>
      </c>
      <c r="I16" s="3">
        <v>4</v>
      </c>
      <c r="J16" s="3">
        <v>2</v>
      </c>
      <c r="K16" s="10">
        <f t="shared" si="6"/>
        <v>50</v>
      </c>
      <c r="L16" s="3">
        <v>2</v>
      </c>
      <c r="M16" s="10">
        <f t="shared" si="1"/>
        <v>50</v>
      </c>
      <c r="N16" s="3"/>
      <c r="O16" s="10">
        <f t="shared" si="2"/>
        <v>0</v>
      </c>
      <c r="P16" s="3"/>
      <c r="Q16" s="3">
        <f>P16*100/I16</f>
        <v>0</v>
      </c>
      <c r="R16" s="10">
        <f t="shared" si="4"/>
        <v>100</v>
      </c>
      <c r="S16" s="10">
        <f t="shared" si="5"/>
        <v>100</v>
      </c>
    </row>
    <row r="17" spans="1:19" x14ac:dyDescent="0.3">
      <c r="A17" s="7"/>
      <c r="B17" s="3"/>
      <c r="C17" s="8" t="s">
        <v>28</v>
      </c>
      <c r="D17" s="9">
        <f>SUM(D15:D16)</f>
        <v>25</v>
      </c>
      <c r="E17" s="9">
        <f>SUM(E15:E16)</f>
        <v>25</v>
      </c>
      <c r="F17" s="9">
        <f>SUM(F15:F16)</f>
        <v>25</v>
      </c>
      <c r="G17" s="9">
        <f>SUM(G15:G16)</f>
        <v>25</v>
      </c>
      <c r="H17" s="8" t="s">
        <v>28</v>
      </c>
      <c r="I17" s="9">
        <f>SUM(I15:I16)</f>
        <v>10</v>
      </c>
      <c r="J17" s="9">
        <f>SUM(J15:J16)</f>
        <v>3</v>
      </c>
      <c r="K17" s="11">
        <f t="shared" si="6"/>
        <v>30</v>
      </c>
      <c r="L17" s="9">
        <f>SUM(L15:L16)</f>
        <v>4</v>
      </c>
      <c r="M17" s="11">
        <f t="shared" si="1"/>
        <v>40</v>
      </c>
      <c r="N17" s="9">
        <f>SUM(N15:N16)</f>
        <v>3</v>
      </c>
      <c r="O17" s="11">
        <f t="shared" si="2"/>
        <v>30</v>
      </c>
      <c r="P17" s="9">
        <f>SUM(P15:P16)</f>
        <v>0</v>
      </c>
      <c r="Q17" s="9">
        <f>P17*100/I17</f>
        <v>0</v>
      </c>
      <c r="R17" s="11">
        <f t="shared" si="4"/>
        <v>100</v>
      </c>
      <c r="S17" s="11">
        <f t="shared" si="5"/>
        <v>70</v>
      </c>
    </row>
    <row r="18" spans="1:19" x14ac:dyDescent="0.3">
      <c r="A18" s="3"/>
      <c r="B18" s="3">
        <f>SUM(B5:B16)</f>
        <v>121</v>
      </c>
      <c r="C18" s="8" t="s">
        <v>26</v>
      </c>
      <c r="D18" s="9">
        <f>D9+D14+D17</f>
        <v>121</v>
      </c>
      <c r="E18" s="9">
        <f>E9+E14+E17</f>
        <v>120</v>
      </c>
      <c r="F18" s="9">
        <f>F9+F14+F17</f>
        <v>120</v>
      </c>
      <c r="G18" s="9">
        <f>G9+G14+G17</f>
        <v>119</v>
      </c>
      <c r="H18" s="9" t="s">
        <v>26</v>
      </c>
      <c r="I18" s="9">
        <f>I9+I14+I17</f>
        <v>66</v>
      </c>
      <c r="J18" s="9">
        <f>J9+J14+J17</f>
        <v>27</v>
      </c>
      <c r="K18" s="11">
        <f t="shared" si="6"/>
        <v>40.909090909090907</v>
      </c>
      <c r="L18" s="9">
        <f>L9+L14+L17</f>
        <v>31</v>
      </c>
      <c r="M18" s="11">
        <f t="shared" si="1"/>
        <v>46.969696969696969</v>
      </c>
      <c r="N18" s="9">
        <f>N9+N14+N17</f>
        <v>8</v>
      </c>
      <c r="O18" s="11">
        <f t="shared" si="2"/>
        <v>12.121212121212121</v>
      </c>
      <c r="P18" s="9">
        <f>P9+P14+P17</f>
        <v>0</v>
      </c>
      <c r="Q18" s="9">
        <f>P18*100/I18</f>
        <v>0</v>
      </c>
      <c r="R18" s="11">
        <f t="shared" si="4"/>
        <v>100</v>
      </c>
      <c r="S18" s="11">
        <f t="shared" si="5"/>
        <v>87.878787878787875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17"/>
  <sheetViews>
    <sheetView topLeftCell="E5" workbookViewId="0">
      <selection activeCell="G17" sqref="G17"/>
    </sheetView>
  </sheetViews>
  <sheetFormatPr defaultRowHeight="15.6" x14ac:dyDescent="0.3"/>
  <cols>
    <col min="6" max="6" width="8.8984375" bestFit="1" customWidth="1"/>
  </cols>
  <sheetData>
    <row r="2" spans="1:17" x14ac:dyDescent="0.3">
      <c r="C2" t="s">
        <v>0</v>
      </c>
    </row>
    <row r="4" spans="1:17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3</v>
      </c>
      <c r="I4" s="2"/>
      <c r="J4" s="2" t="s">
        <v>4</v>
      </c>
      <c r="K4" s="2"/>
      <c r="L4" s="2" t="s">
        <v>5</v>
      </c>
      <c r="M4" s="2"/>
      <c r="N4" s="2" t="s">
        <v>6</v>
      </c>
      <c r="O4" s="2"/>
      <c r="P4" s="2" t="s">
        <v>7</v>
      </c>
      <c r="Q4" s="2" t="s">
        <v>8</v>
      </c>
    </row>
    <row r="5" spans="1:17" x14ac:dyDescent="0.3">
      <c r="A5" s="7">
        <v>2</v>
      </c>
      <c r="B5" s="3">
        <v>21</v>
      </c>
      <c r="C5" s="3">
        <v>21</v>
      </c>
      <c r="D5" s="3">
        <v>21</v>
      </c>
      <c r="E5" s="3">
        <v>21</v>
      </c>
      <c r="F5" s="5">
        <v>2</v>
      </c>
      <c r="G5" s="3">
        <v>9</v>
      </c>
      <c r="H5" s="3">
        <v>3</v>
      </c>
      <c r="I5" s="10">
        <f>H5*100/G5</f>
        <v>33.333333333333336</v>
      </c>
      <c r="J5" s="3">
        <v>3</v>
      </c>
      <c r="K5" s="10">
        <f>J5*100/G5</f>
        <v>33.333333333333336</v>
      </c>
      <c r="L5" s="3">
        <v>3</v>
      </c>
      <c r="M5" s="10">
        <f>L5*100/G5</f>
        <v>33.333333333333336</v>
      </c>
      <c r="N5" s="3"/>
      <c r="O5" s="10">
        <f>N5*100/G5</f>
        <v>0</v>
      </c>
      <c r="P5" s="10">
        <f>(H5+J5+L5)*100/G5</f>
        <v>100</v>
      </c>
      <c r="Q5" s="10">
        <f>(H5+J5)*100/G5</f>
        <v>66.666666666666671</v>
      </c>
    </row>
    <row r="6" spans="1:17" x14ac:dyDescent="0.3">
      <c r="A6" s="7" t="s">
        <v>9</v>
      </c>
      <c r="B6" s="3">
        <v>14</v>
      </c>
      <c r="C6" s="3">
        <v>14</v>
      </c>
      <c r="D6" s="3">
        <v>14</v>
      </c>
      <c r="E6" s="3">
        <v>14</v>
      </c>
      <c r="F6" s="5" t="s">
        <v>9</v>
      </c>
      <c r="G6" s="3">
        <v>5</v>
      </c>
      <c r="H6" s="3"/>
      <c r="I6" s="10">
        <f t="shared" ref="I6:I17" si="0">H6*100/G6</f>
        <v>0</v>
      </c>
      <c r="J6" s="3">
        <v>5</v>
      </c>
      <c r="K6" s="10">
        <f t="shared" ref="K6:K17" si="1">J6*100/G6</f>
        <v>100</v>
      </c>
      <c r="L6" s="3"/>
      <c r="M6" s="10">
        <f t="shared" ref="M6:M17" si="2">L6*100/G6</f>
        <v>0</v>
      </c>
      <c r="N6" s="3"/>
      <c r="O6" s="10">
        <f t="shared" ref="O6:O17" si="3">N6*100/G6</f>
        <v>0</v>
      </c>
      <c r="P6" s="10">
        <f t="shared" ref="P6:P17" si="4">(H6+J6+L6)*100/G6</f>
        <v>100</v>
      </c>
      <c r="Q6" s="10">
        <f t="shared" ref="Q6:Q17" si="5">(H6+J6)*100/G6</f>
        <v>100</v>
      </c>
    </row>
    <row r="7" spans="1:17" x14ac:dyDescent="0.3">
      <c r="A7" s="7" t="s">
        <v>10</v>
      </c>
      <c r="B7" s="3">
        <v>8</v>
      </c>
      <c r="C7" s="3">
        <v>8</v>
      </c>
      <c r="D7">
        <v>7</v>
      </c>
      <c r="E7">
        <v>7</v>
      </c>
      <c r="F7" s="5" t="s">
        <v>10</v>
      </c>
      <c r="G7" s="3">
        <v>7</v>
      </c>
      <c r="H7" s="3">
        <v>3</v>
      </c>
      <c r="I7" s="10">
        <f t="shared" si="0"/>
        <v>42.857142857142854</v>
      </c>
      <c r="J7" s="3">
        <v>3</v>
      </c>
      <c r="K7" s="10">
        <f t="shared" si="1"/>
        <v>42.857142857142854</v>
      </c>
      <c r="L7" s="3">
        <v>1</v>
      </c>
      <c r="M7" s="10">
        <f t="shared" si="2"/>
        <v>14.285714285714286</v>
      </c>
      <c r="N7" s="3"/>
      <c r="O7" s="10">
        <f t="shared" si="3"/>
        <v>0</v>
      </c>
      <c r="P7" s="10">
        <f t="shared" si="4"/>
        <v>100</v>
      </c>
      <c r="Q7" s="10">
        <f t="shared" si="5"/>
        <v>85.714285714285708</v>
      </c>
    </row>
    <row r="8" spans="1:17" x14ac:dyDescent="0.3">
      <c r="A8" s="7" t="s">
        <v>12</v>
      </c>
      <c r="B8" s="3">
        <v>10</v>
      </c>
      <c r="C8" s="3">
        <v>10</v>
      </c>
      <c r="D8" s="3">
        <v>10</v>
      </c>
      <c r="E8" s="3">
        <v>10</v>
      </c>
      <c r="F8" s="5" t="s">
        <v>12</v>
      </c>
      <c r="G8" s="3">
        <v>10</v>
      </c>
      <c r="H8" s="3">
        <v>4</v>
      </c>
      <c r="I8" s="10">
        <f t="shared" si="0"/>
        <v>40</v>
      </c>
      <c r="J8" s="3">
        <v>4</v>
      </c>
      <c r="K8" s="10">
        <f t="shared" si="1"/>
        <v>40</v>
      </c>
      <c r="L8" s="3">
        <v>2</v>
      </c>
      <c r="M8" s="10">
        <f t="shared" si="2"/>
        <v>20</v>
      </c>
      <c r="N8" s="3"/>
      <c r="O8" s="10">
        <f t="shared" si="3"/>
        <v>0</v>
      </c>
      <c r="P8" s="10">
        <f t="shared" si="4"/>
        <v>100</v>
      </c>
      <c r="Q8" s="10">
        <f t="shared" si="5"/>
        <v>80</v>
      </c>
    </row>
    <row r="9" spans="1:17" x14ac:dyDescent="0.3">
      <c r="A9" s="14" t="s">
        <v>30</v>
      </c>
      <c r="B9" s="15">
        <f>SUM(B5:B8)</f>
        <v>53</v>
      </c>
      <c r="C9" s="15">
        <f>SUM(C5:C8)</f>
        <v>53</v>
      </c>
      <c r="D9" s="15">
        <f>SUM(D5:D8)</f>
        <v>52</v>
      </c>
      <c r="E9" s="15">
        <f>SUM(E5:E8)</f>
        <v>52</v>
      </c>
      <c r="F9" s="8" t="s">
        <v>30</v>
      </c>
      <c r="G9" s="15">
        <f>SUM(G5:G8)</f>
        <v>31</v>
      </c>
      <c r="H9" s="15">
        <f>SUM(H5:H8)</f>
        <v>10</v>
      </c>
      <c r="I9" s="11">
        <f t="shared" si="0"/>
        <v>32.258064516129032</v>
      </c>
      <c r="J9" s="15">
        <f>SUM(J5:J8)</f>
        <v>15</v>
      </c>
      <c r="K9" s="11">
        <f t="shared" si="1"/>
        <v>48.387096774193552</v>
      </c>
      <c r="L9" s="15">
        <f>SUM(L5:L8)</f>
        <v>6</v>
      </c>
      <c r="M9" s="11">
        <f t="shared" si="2"/>
        <v>19.35483870967742</v>
      </c>
      <c r="N9" s="15">
        <f>SUM(N5:N8)</f>
        <v>0</v>
      </c>
      <c r="O9" s="11">
        <f t="shared" si="3"/>
        <v>0</v>
      </c>
      <c r="P9" s="11">
        <f t="shared" si="4"/>
        <v>100</v>
      </c>
      <c r="Q9" s="11">
        <f t="shared" si="5"/>
        <v>80.645161290322577</v>
      </c>
    </row>
    <row r="10" spans="1:17" x14ac:dyDescent="0.3">
      <c r="A10" s="7">
        <v>5</v>
      </c>
      <c r="B10" s="3">
        <v>12</v>
      </c>
      <c r="C10" s="3">
        <v>12</v>
      </c>
      <c r="D10" s="3">
        <v>12</v>
      </c>
      <c r="E10" s="3">
        <v>12</v>
      </c>
      <c r="F10" s="5">
        <v>5</v>
      </c>
      <c r="G10" s="3">
        <v>3</v>
      </c>
      <c r="H10" s="3">
        <v>1</v>
      </c>
      <c r="I10" s="10">
        <f t="shared" si="0"/>
        <v>33.333333333333336</v>
      </c>
      <c r="J10" s="3">
        <v>2</v>
      </c>
      <c r="K10" s="10">
        <f t="shared" si="1"/>
        <v>66.666666666666671</v>
      </c>
      <c r="L10" s="3"/>
      <c r="M10" s="10">
        <f t="shared" si="2"/>
        <v>0</v>
      </c>
      <c r="N10" s="3"/>
      <c r="O10" s="10">
        <f t="shared" si="3"/>
        <v>0</v>
      </c>
      <c r="P10" s="10">
        <f t="shared" si="4"/>
        <v>100</v>
      </c>
      <c r="Q10" s="10">
        <f t="shared" si="5"/>
        <v>100</v>
      </c>
    </row>
    <row r="11" spans="1:17" x14ac:dyDescent="0.3">
      <c r="A11" s="7">
        <v>6</v>
      </c>
      <c r="B11" s="3">
        <v>13</v>
      </c>
      <c r="C11" s="3">
        <v>13</v>
      </c>
      <c r="D11" s="3">
        <v>13</v>
      </c>
      <c r="E11" s="3">
        <v>13</v>
      </c>
      <c r="F11" s="5">
        <v>6</v>
      </c>
      <c r="G11" s="3">
        <v>9</v>
      </c>
      <c r="H11" s="3">
        <v>3</v>
      </c>
      <c r="I11" s="10">
        <f t="shared" si="0"/>
        <v>33.333333333333336</v>
      </c>
      <c r="J11" s="3">
        <v>3</v>
      </c>
      <c r="K11" s="10">
        <f t="shared" si="1"/>
        <v>33.333333333333336</v>
      </c>
      <c r="L11" s="3">
        <v>3</v>
      </c>
      <c r="M11" s="10">
        <f t="shared" si="2"/>
        <v>33.333333333333336</v>
      </c>
      <c r="N11" s="3"/>
      <c r="O11" s="10">
        <f t="shared" si="3"/>
        <v>0</v>
      </c>
      <c r="P11" s="10">
        <f t="shared" si="4"/>
        <v>100</v>
      </c>
      <c r="Q11" s="10">
        <f t="shared" si="5"/>
        <v>66.666666666666671</v>
      </c>
    </row>
    <row r="12" spans="1:17" x14ac:dyDescent="0.3">
      <c r="A12" s="7" t="s">
        <v>14</v>
      </c>
      <c r="B12" s="3">
        <v>8</v>
      </c>
      <c r="C12" s="3">
        <v>8</v>
      </c>
      <c r="D12" s="3">
        <v>8</v>
      </c>
      <c r="E12" s="3">
        <v>8</v>
      </c>
      <c r="F12" s="5" t="s">
        <v>14</v>
      </c>
      <c r="G12" s="3">
        <v>8</v>
      </c>
      <c r="H12" s="3">
        <v>5</v>
      </c>
      <c r="I12" s="10">
        <f t="shared" si="0"/>
        <v>62.5</v>
      </c>
      <c r="J12" s="3">
        <v>3</v>
      </c>
      <c r="K12" s="10">
        <f t="shared" si="1"/>
        <v>37.5</v>
      </c>
      <c r="L12" s="3"/>
      <c r="M12" s="10">
        <f t="shared" si="2"/>
        <v>0</v>
      </c>
      <c r="N12" s="3"/>
      <c r="O12" s="10">
        <f t="shared" si="3"/>
        <v>0</v>
      </c>
      <c r="P12" s="10">
        <f t="shared" si="4"/>
        <v>100</v>
      </c>
      <c r="Q12" s="10">
        <f t="shared" si="5"/>
        <v>100</v>
      </c>
    </row>
    <row r="13" spans="1:17" x14ac:dyDescent="0.3">
      <c r="A13" s="7">
        <v>8</v>
      </c>
      <c r="B13" s="3">
        <v>10</v>
      </c>
      <c r="C13" s="3">
        <v>10</v>
      </c>
      <c r="D13" s="3">
        <v>10</v>
      </c>
      <c r="E13" s="3">
        <v>10</v>
      </c>
      <c r="F13" s="5">
        <v>8</v>
      </c>
      <c r="G13" s="3">
        <v>6</v>
      </c>
      <c r="H13" s="3">
        <v>1</v>
      </c>
      <c r="I13" s="10">
        <f t="shared" si="0"/>
        <v>16.666666666666668</v>
      </c>
      <c r="J13" s="3">
        <v>2</v>
      </c>
      <c r="K13" s="10">
        <f t="shared" si="1"/>
        <v>33.333333333333336</v>
      </c>
      <c r="L13" s="3">
        <v>3</v>
      </c>
      <c r="M13" s="10">
        <f t="shared" si="2"/>
        <v>50</v>
      </c>
      <c r="N13" s="3"/>
      <c r="O13" s="10">
        <f t="shared" si="3"/>
        <v>0</v>
      </c>
      <c r="P13" s="10">
        <f t="shared" si="4"/>
        <v>100</v>
      </c>
      <c r="Q13" s="10">
        <f t="shared" si="5"/>
        <v>50</v>
      </c>
    </row>
    <row r="14" spans="1:17" x14ac:dyDescent="0.3">
      <c r="A14" s="15" t="s">
        <v>27</v>
      </c>
      <c r="B14" s="15">
        <f>SUM(B10:B13)</f>
        <v>43</v>
      </c>
      <c r="C14" s="15">
        <f>SUM(C10:C13)</f>
        <v>43</v>
      </c>
      <c r="D14" s="15">
        <f>SUM(D10:D13)</f>
        <v>43</v>
      </c>
      <c r="E14" s="15">
        <f>SUM(E10:E13)</f>
        <v>43</v>
      </c>
      <c r="F14" s="8" t="s">
        <v>27</v>
      </c>
      <c r="G14" s="15">
        <f>SUM(G10:G13)</f>
        <v>26</v>
      </c>
      <c r="H14" s="15">
        <f>SUM(H10:H13)</f>
        <v>10</v>
      </c>
      <c r="I14" s="11">
        <f t="shared" si="0"/>
        <v>38.46153846153846</v>
      </c>
      <c r="J14" s="15">
        <f>SUM(J10:J13)</f>
        <v>10</v>
      </c>
      <c r="K14" s="11">
        <f t="shared" si="1"/>
        <v>38.46153846153846</v>
      </c>
      <c r="L14" s="15">
        <f>SUM(L10:L13)</f>
        <v>6</v>
      </c>
      <c r="M14" s="11">
        <f t="shared" si="2"/>
        <v>23.076923076923077</v>
      </c>
      <c r="N14" s="15">
        <f>SUM(N10:N13)</f>
        <v>0</v>
      </c>
      <c r="O14" s="11">
        <f t="shared" si="3"/>
        <v>0</v>
      </c>
      <c r="P14" s="11">
        <f t="shared" si="4"/>
        <v>100</v>
      </c>
      <c r="Q14" s="11">
        <f t="shared" si="5"/>
        <v>76.92307692307692</v>
      </c>
    </row>
    <row r="15" spans="1:17" x14ac:dyDescent="0.3">
      <c r="A15" s="7">
        <v>10</v>
      </c>
      <c r="B15" s="3">
        <v>14</v>
      </c>
      <c r="C15" s="3">
        <v>14</v>
      </c>
      <c r="D15" s="3">
        <v>14</v>
      </c>
      <c r="E15" s="3">
        <v>14</v>
      </c>
      <c r="F15" s="5">
        <v>10</v>
      </c>
      <c r="G15" s="3">
        <v>6</v>
      </c>
      <c r="H15" s="3">
        <v>1</v>
      </c>
      <c r="I15" s="10">
        <f t="shared" si="0"/>
        <v>16.666666666666668</v>
      </c>
      <c r="J15" s="3">
        <v>2</v>
      </c>
      <c r="K15" s="10">
        <f t="shared" si="1"/>
        <v>33.333333333333336</v>
      </c>
      <c r="L15" s="3">
        <v>3</v>
      </c>
      <c r="M15" s="10">
        <f t="shared" si="2"/>
        <v>50</v>
      </c>
      <c r="N15" s="3"/>
      <c r="O15" s="10">
        <f t="shared" si="3"/>
        <v>0</v>
      </c>
      <c r="P15" s="10">
        <f t="shared" si="4"/>
        <v>100</v>
      </c>
      <c r="Q15" s="10">
        <f t="shared" si="5"/>
        <v>50</v>
      </c>
    </row>
    <row r="16" spans="1:17" x14ac:dyDescent="0.3">
      <c r="A16" s="9" t="s">
        <v>28</v>
      </c>
      <c r="B16" s="9">
        <f>SUM(B15:B15)</f>
        <v>14</v>
      </c>
      <c r="C16" s="9">
        <f>SUM(C15:C15)</f>
        <v>14</v>
      </c>
      <c r="D16" s="9">
        <f>SUM(D15:D15)</f>
        <v>14</v>
      </c>
      <c r="E16" s="9">
        <f>SUM(E15:E15)</f>
        <v>14</v>
      </c>
      <c r="F16" s="8" t="s">
        <v>28</v>
      </c>
      <c r="G16" s="9">
        <f>SUM(G15:G15)</f>
        <v>6</v>
      </c>
      <c r="H16" s="9">
        <f>SUM(H15:H15)</f>
        <v>1</v>
      </c>
      <c r="I16" s="11">
        <f t="shared" si="0"/>
        <v>16.666666666666668</v>
      </c>
      <c r="J16" s="9">
        <f>SUM(J15:J15)</f>
        <v>2</v>
      </c>
      <c r="K16" s="11">
        <f t="shared" si="1"/>
        <v>33.333333333333336</v>
      </c>
      <c r="L16" s="9">
        <f>SUM(L15:L15)</f>
        <v>3</v>
      </c>
      <c r="M16" s="11">
        <f t="shared" si="2"/>
        <v>50</v>
      </c>
      <c r="N16" s="9">
        <f>SUM(N15:N15)</f>
        <v>0</v>
      </c>
      <c r="O16" s="11">
        <f t="shared" si="3"/>
        <v>0</v>
      </c>
      <c r="P16" s="11">
        <f t="shared" si="4"/>
        <v>100</v>
      </c>
      <c r="Q16" s="11">
        <f t="shared" si="5"/>
        <v>50</v>
      </c>
    </row>
    <row r="17" spans="1:17" x14ac:dyDescent="0.3">
      <c r="A17" s="9"/>
      <c r="B17" s="9">
        <f>B9+B14+B16</f>
        <v>110</v>
      </c>
      <c r="C17" s="9">
        <f>C9+C14+C16</f>
        <v>110</v>
      </c>
      <c r="D17" s="9">
        <f>D9+D14+D16</f>
        <v>109</v>
      </c>
      <c r="E17" s="9">
        <f>E9+E14+E16</f>
        <v>109</v>
      </c>
      <c r="F17" s="9" t="s">
        <v>26</v>
      </c>
      <c r="G17" s="9">
        <f>G9+G14+G16</f>
        <v>63</v>
      </c>
      <c r="H17" s="9">
        <f>H9+H14+H16</f>
        <v>21</v>
      </c>
      <c r="I17" s="11">
        <f t="shared" si="0"/>
        <v>33.333333333333336</v>
      </c>
      <c r="J17" s="9">
        <f>J9+J14+J16</f>
        <v>27</v>
      </c>
      <c r="K17" s="11">
        <f t="shared" si="1"/>
        <v>42.857142857142854</v>
      </c>
      <c r="L17" s="9">
        <f>L9+L14+L16</f>
        <v>15</v>
      </c>
      <c r="M17" s="11">
        <f t="shared" si="2"/>
        <v>23.80952380952381</v>
      </c>
      <c r="N17" s="9">
        <f>N9+N14+N16</f>
        <v>0</v>
      </c>
      <c r="O17" s="11">
        <f t="shared" si="3"/>
        <v>0</v>
      </c>
      <c r="P17" s="11">
        <f t="shared" si="4"/>
        <v>100</v>
      </c>
      <c r="Q17" s="11">
        <f t="shared" si="5"/>
        <v>76.19047619047619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41"/>
  <sheetViews>
    <sheetView topLeftCell="G5" workbookViewId="0">
      <selection activeCell="J16" sqref="J16"/>
    </sheetView>
  </sheetViews>
  <sheetFormatPr defaultRowHeight="15.6" x14ac:dyDescent="0.3"/>
  <sheetData>
    <row r="2" spans="1:17" x14ac:dyDescent="0.3">
      <c r="C2" t="s">
        <v>0</v>
      </c>
    </row>
    <row r="3" spans="1:17" x14ac:dyDescent="0.3">
      <c r="B3" t="s">
        <v>20</v>
      </c>
    </row>
    <row r="4" spans="1:17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3</v>
      </c>
      <c r="I4" s="2"/>
      <c r="J4" s="2" t="s">
        <v>4</v>
      </c>
      <c r="K4" s="2"/>
      <c r="L4" s="2" t="s">
        <v>5</v>
      </c>
      <c r="M4" s="2"/>
      <c r="N4" s="2" t="s">
        <v>6</v>
      </c>
      <c r="O4" s="2"/>
      <c r="P4" s="2" t="s">
        <v>7</v>
      </c>
      <c r="Q4" s="2" t="s">
        <v>8</v>
      </c>
    </row>
    <row r="5" spans="1:17" x14ac:dyDescent="0.3">
      <c r="A5" s="7">
        <v>2</v>
      </c>
      <c r="B5" s="3">
        <v>21</v>
      </c>
      <c r="C5" s="3">
        <v>21</v>
      </c>
      <c r="D5" s="3">
        <v>21</v>
      </c>
      <c r="E5" s="3">
        <v>21</v>
      </c>
      <c r="F5" s="5">
        <v>2</v>
      </c>
      <c r="G5" s="3">
        <v>21</v>
      </c>
      <c r="H5" s="3">
        <v>6</v>
      </c>
      <c r="I5" s="10">
        <f>H5*100/G5</f>
        <v>28.571428571428573</v>
      </c>
      <c r="J5" s="3">
        <v>11</v>
      </c>
      <c r="K5" s="10">
        <f>J5*100/G5</f>
        <v>52.38095238095238</v>
      </c>
      <c r="L5" s="3">
        <v>4</v>
      </c>
      <c r="M5" s="10">
        <f>L5*100/G5</f>
        <v>19.047619047619047</v>
      </c>
      <c r="N5" s="3"/>
      <c r="O5" s="10">
        <f>N5*100/G5</f>
        <v>0</v>
      </c>
      <c r="P5" s="10">
        <f>(H5+J5+L5)*100/G5</f>
        <v>100</v>
      </c>
      <c r="Q5" s="10">
        <f>(H5+J5)*100/G5</f>
        <v>80.952380952380949</v>
      </c>
    </row>
    <row r="6" spans="1:17" x14ac:dyDescent="0.3">
      <c r="A6" s="7" t="s">
        <v>9</v>
      </c>
      <c r="B6" s="3">
        <v>14</v>
      </c>
      <c r="C6" s="3">
        <v>14</v>
      </c>
      <c r="D6" s="3">
        <v>14</v>
      </c>
      <c r="E6" s="3">
        <v>14</v>
      </c>
      <c r="F6" s="5" t="s">
        <v>9</v>
      </c>
      <c r="G6" s="3">
        <v>13</v>
      </c>
      <c r="H6" s="3">
        <v>5</v>
      </c>
      <c r="I6" s="10">
        <f t="shared" ref="I6:I18" si="0">H6*100/G6</f>
        <v>38.46153846153846</v>
      </c>
      <c r="J6" s="3">
        <v>6</v>
      </c>
      <c r="K6" s="10">
        <f t="shared" ref="K6:K18" si="1">J6*100/G6</f>
        <v>46.153846153846153</v>
      </c>
      <c r="L6" s="3">
        <v>2</v>
      </c>
      <c r="M6" s="10">
        <f t="shared" ref="M6:M18" si="2">L6*100/G6</f>
        <v>15.384615384615385</v>
      </c>
      <c r="N6" s="3"/>
      <c r="O6" s="10">
        <f t="shared" ref="O6:O18" si="3">N6*100/G6</f>
        <v>0</v>
      </c>
      <c r="P6" s="10">
        <f t="shared" ref="P6:P18" si="4">(H6+J6+L6)*100/G6</f>
        <v>100</v>
      </c>
      <c r="Q6" s="10">
        <f t="shared" ref="Q6:Q18" si="5">(H6+J6)*100/G6</f>
        <v>84.615384615384613</v>
      </c>
    </row>
    <row r="7" spans="1:17" x14ac:dyDescent="0.3">
      <c r="A7" s="7" t="s">
        <v>10</v>
      </c>
      <c r="B7" s="3">
        <v>8</v>
      </c>
      <c r="C7" s="3">
        <v>8</v>
      </c>
      <c r="D7">
        <v>7</v>
      </c>
      <c r="E7">
        <v>7</v>
      </c>
      <c r="F7" s="5" t="s">
        <v>10</v>
      </c>
      <c r="G7" s="3">
        <v>7</v>
      </c>
      <c r="H7" s="3">
        <v>2</v>
      </c>
      <c r="I7" s="10">
        <f t="shared" si="0"/>
        <v>28.571428571428573</v>
      </c>
      <c r="J7" s="3">
        <v>4</v>
      </c>
      <c r="K7" s="10">
        <f t="shared" si="1"/>
        <v>57.142857142857146</v>
      </c>
      <c r="L7" s="3">
        <v>1</v>
      </c>
      <c r="M7" s="10">
        <f t="shared" si="2"/>
        <v>14.285714285714286</v>
      </c>
      <c r="N7" s="3"/>
      <c r="O7" s="10">
        <f t="shared" si="3"/>
        <v>0</v>
      </c>
      <c r="P7" s="10">
        <f t="shared" si="4"/>
        <v>100</v>
      </c>
      <c r="Q7" s="10">
        <f t="shared" si="5"/>
        <v>85.714285714285708</v>
      </c>
    </row>
    <row r="8" spans="1:17" x14ac:dyDescent="0.3">
      <c r="A8" s="7" t="s">
        <v>11</v>
      </c>
      <c r="B8" s="3">
        <v>8</v>
      </c>
      <c r="C8" s="3">
        <v>8</v>
      </c>
      <c r="D8" s="3">
        <v>8</v>
      </c>
      <c r="E8" s="3">
        <v>8</v>
      </c>
      <c r="F8" s="5" t="s">
        <v>11</v>
      </c>
      <c r="G8" s="3">
        <v>8</v>
      </c>
      <c r="H8" s="3">
        <v>3</v>
      </c>
      <c r="I8" s="10">
        <f t="shared" si="0"/>
        <v>37.5</v>
      </c>
      <c r="J8" s="3">
        <v>2</v>
      </c>
      <c r="K8" s="10">
        <f t="shared" si="1"/>
        <v>25</v>
      </c>
      <c r="L8" s="3">
        <v>3</v>
      </c>
      <c r="M8" s="10">
        <f t="shared" si="2"/>
        <v>37.5</v>
      </c>
      <c r="N8" s="3"/>
      <c r="O8" s="10">
        <f t="shared" si="3"/>
        <v>0</v>
      </c>
      <c r="P8" s="10">
        <f t="shared" si="4"/>
        <v>100</v>
      </c>
      <c r="Q8" s="10">
        <f t="shared" si="5"/>
        <v>62.5</v>
      </c>
    </row>
    <row r="9" spans="1:17" x14ac:dyDescent="0.3">
      <c r="A9" s="7" t="s">
        <v>12</v>
      </c>
      <c r="B9" s="3">
        <v>10</v>
      </c>
      <c r="C9" s="3">
        <v>10</v>
      </c>
      <c r="D9" s="3">
        <v>10</v>
      </c>
      <c r="E9" s="3">
        <v>10</v>
      </c>
      <c r="F9" s="5" t="s">
        <v>12</v>
      </c>
      <c r="G9" s="3">
        <v>10</v>
      </c>
      <c r="H9" s="3">
        <v>3</v>
      </c>
      <c r="I9" s="10">
        <f t="shared" si="0"/>
        <v>30</v>
      </c>
      <c r="J9" s="3">
        <v>5</v>
      </c>
      <c r="K9" s="10">
        <f t="shared" si="1"/>
        <v>50</v>
      </c>
      <c r="L9" s="3">
        <v>2</v>
      </c>
      <c r="M9" s="10">
        <f t="shared" si="2"/>
        <v>20</v>
      </c>
      <c r="N9" s="3"/>
      <c r="O9" s="10">
        <f t="shared" si="3"/>
        <v>0</v>
      </c>
      <c r="P9" s="10">
        <f t="shared" si="4"/>
        <v>100</v>
      </c>
      <c r="Q9" s="10">
        <f t="shared" si="5"/>
        <v>80</v>
      </c>
    </row>
    <row r="10" spans="1:17" x14ac:dyDescent="0.3">
      <c r="A10" s="14" t="s">
        <v>30</v>
      </c>
      <c r="B10" s="15">
        <f>SUM(B5:B9)</f>
        <v>61</v>
      </c>
      <c r="C10" s="15">
        <f>SUM(C5:C9)</f>
        <v>61</v>
      </c>
      <c r="D10" s="15">
        <f>SUM(D5:D9)</f>
        <v>60</v>
      </c>
      <c r="E10" s="15">
        <f>SUM(E5:E9)</f>
        <v>60</v>
      </c>
      <c r="F10" s="8" t="s">
        <v>30</v>
      </c>
      <c r="G10">
        <f>SUM(G5:G9)</f>
        <v>59</v>
      </c>
      <c r="H10">
        <f>SUM(H5:H9)</f>
        <v>19</v>
      </c>
      <c r="I10" s="10">
        <f t="shared" si="0"/>
        <v>32.203389830508478</v>
      </c>
      <c r="J10">
        <f>SUM(J5:J9)</f>
        <v>28</v>
      </c>
      <c r="K10" s="10">
        <f t="shared" si="1"/>
        <v>47.457627118644069</v>
      </c>
      <c r="L10">
        <f>SUM(L5:L9)</f>
        <v>12</v>
      </c>
      <c r="M10" s="10">
        <f t="shared" si="2"/>
        <v>20.338983050847457</v>
      </c>
      <c r="N10">
        <f>SUM(N5:N9)</f>
        <v>0</v>
      </c>
      <c r="O10" s="10">
        <f t="shared" si="3"/>
        <v>0</v>
      </c>
      <c r="P10" s="10">
        <f t="shared" si="4"/>
        <v>100</v>
      </c>
      <c r="Q10" s="10">
        <f t="shared" si="5"/>
        <v>79.66101694915254</v>
      </c>
    </row>
    <row r="11" spans="1:17" x14ac:dyDescent="0.3">
      <c r="A11" s="7">
        <v>6</v>
      </c>
      <c r="B11" s="3">
        <v>13</v>
      </c>
      <c r="C11" s="3">
        <v>13</v>
      </c>
      <c r="D11" s="3">
        <v>13</v>
      </c>
      <c r="E11" s="3">
        <v>13</v>
      </c>
      <c r="F11" s="5">
        <v>6</v>
      </c>
      <c r="G11" s="3">
        <v>13</v>
      </c>
      <c r="H11" s="3">
        <v>3</v>
      </c>
      <c r="I11" s="10">
        <f t="shared" si="0"/>
        <v>23.076923076923077</v>
      </c>
      <c r="J11" s="3">
        <v>6</v>
      </c>
      <c r="K11" s="10">
        <f t="shared" si="1"/>
        <v>46.153846153846153</v>
      </c>
      <c r="L11" s="3">
        <v>4</v>
      </c>
      <c r="M11" s="10">
        <f t="shared" si="2"/>
        <v>30.76923076923077</v>
      </c>
      <c r="N11" s="3"/>
      <c r="O11" s="10">
        <f t="shared" si="3"/>
        <v>0</v>
      </c>
      <c r="P11" s="10">
        <f t="shared" si="4"/>
        <v>100</v>
      </c>
      <c r="Q11" s="10">
        <f t="shared" si="5"/>
        <v>69.230769230769226</v>
      </c>
    </row>
    <row r="12" spans="1:17" x14ac:dyDescent="0.3">
      <c r="A12" s="7" t="s">
        <v>13</v>
      </c>
      <c r="B12" s="3">
        <v>9</v>
      </c>
      <c r="C12" s="3">
        <v>9</v>
      </c>
      <c r="D12" s="3">
        <v>9</v>
      </c>
      <c r="E12" s="3">
        <v>9</v>
      </c>
      <c r="F12" s="5" t="s">
        <v>13</v>
      </c>
      <c r="G12" s="3">
        <v>9</v>
      </c>
      <c r="H12" s="3">
        <v>2</v>
      </c>
      <c r="I12" s="10">
        <f t="shared" si="0"/>
        <v>22.222222222222221</v>
      </c>
      <c r="J12" s="3">
        <v>5</v>
      </c>
      <c r="K12" s="10">
        <f t="shared" si="1"/>
        <v>55.555555555555557</v>
      </c>
      <c r="L12" s="3">
        <v>2</v>
      </c>
      <c r="M12" s="10">
        <f t="shared" si="2"/>
        <v>22.222222222222221</v>
      </c>
      <c r="N12" s="3"/>
      <c r="O12" s="10">
        <f t="shared" si="3"/>
        <v>0</v>
      </c>
      <c r="P12" s="10">
        <f t="shared" si="4"/>
        <v>100</v>
      </c>
      <c r="Q12" s="10">
        <f t="shared" si="5"/>
        <v>77.777777777777771</v>
      </c>
    </row>
    <row r="13" spans="1:17" x14ac:dyDescent="0.3">
      <c r="A13" s="7">
        <v>8</v>
      </c>
      <c r="B13" s="3">
        <v>10</v>
      </c>
      <c r="C13" s="3">
        <v>10</v>
      </c>
      <c r="D13" s="3">
        <v>10</v>
      </c>
      <c r="E13" s="3">
        <v>10</v>
      </c>
      <c r="F13" s="5">
        <v>8</v>
      </c>
      <c r="G13" s="3">
        <v>5</v>
      </c>
      <c r="H13" s="3"/>
      <c r="I13" s="10">
        <f t="shared" si="0"/>
        <v>0</v>
      </c>
      <c r="J13" s="3">
        <v>2</v>
      </c>
      <c r="K13" s="10">
        <f t="shared" si="1"/>
        <v>40</v>
      </c>
      <c r="L13" s="3">
        <v>3</v>
      </c>
      <c r="M13" s="10">
        <f t="shared" si="2"/>
        <v>60</v>
      </c>
      <c r="N13" s="3"/>
      <c r="O13" s="10">
        <f t="shared" si="3"/>
        <v>0</v>
      </c>
      <c r="P13" s="10">
        <f t="shared" si="4"/>
        <v>100</v>
      </c>
      <c r="Q13" s="10">
        <f t="shared" si="5"/>
        <v>40</v>
      </c>
    </row>
    <row r="14" spans="1:17" x14ac:dyDescent="0.3">
      <c r="A14" s="15" t="s">
        <v>27</v>
      </c>
      <c r="B14" s="15">
        <f>SUM(B11:B13)</f>
        <v>32</v>
      </c>
      <c r="C14" s="15">
        <f>SUM(C11:C13)</f>
        <v>32</v>
      </c>
      <c r="D14" s="15">
        <f>SUM(D11:D13)</f>
        <v>32</v>
      </c>
      <c r="E14" s="15">
        <f>SUM(E11:E13)</f>
        <v>32</v>
      </c>
      <c r="F14" s="8" t="s">
        <v>27</v>
      </c>
      <c r="G14">
        <f>SUM(G11:G13)</f>
        <v>27</v>
      </c>
      <c r="H14">
        <f>SUM(H11:H13)</f>
        <v>5</v>
      </c>
      <c r="I14" s="10">
        <f t="shared" si="0"/>
        <v>18.518518518518519</v>
      </c>
      <c r="J14">
        <f>SUM(J11:J13)</f>
        <v>13</v>
      </c>
      <c r="K14" s="10">
        <f t="shared" si="1"/>
        <v>48.148148148148145</v>
      </c>
      <c r="L14">
        <f>SUM(L11:L13)</f>
        <v>9</v>
      </c>
      <c r="M14" s="10">
        <f t="shared" si="2"/>
        <v>33.333333333333336</v>
      </c>
      <c r="N14">
        <f>SUM(N11:N13)</f>
        <v>0</v>
      </c>
      <c r="O14" s="10">
        <f t="shared" si="3"/>
        <v>0</v>
      </c>
      <c r="P14" s="10">
        <f t="shared" si="4"/>
        <v>100</v>
      </c>
      <c r="Q14" s="10">
        <f t="shared" si="5"/>
        <v>66.666666666666671</v>
      </c>
    </row>
    <row r="15" spans="1:17" x14ac:dyDescent="0.3">
      <c r="A15" s="7">
        <v>10</v>
      </c>
      <c r="B15" s="3">
        <v>14</v>
      </c>
      <c r="C15" s="3">
        <v>14</v>
      </c>
      <c r="D15" s="3">
        <v>14</v>
      </c>
      <c r="E15" s="3">
        <v>14</v>
      </c>
      <c r="F15" s="5">
        <v>10</v>
      </c>
      <c r="G15" s="3">
        <v>14</v>
      </c>
      <c r="H15" s="3">
        <v>5</v>
      </c>
      <c r="I15" s="10">
        <f t="shared" si="0"/>
        <v>35.714285714285715</v>
      </c>
      <c r="J15" s="3">
        <v>6</v>
      </c>
      <c r="K15" s="10">
        <f t="shared" si="1"/>
        <v>42.857142857142854</v>
      </c>
      <c r="L15" s="3">
        <v>3</v>
      </c>
      <c r="M15" s="10">
        <f t="shared" si="2"/>
        <v>21.428571428571427</v>
      </c>
      <c r="N15" s="3"/>
      <c r="O15" s="10">
        <f t="shared" si="3"/>
        <v>0</v>
      </c>
      <c r="P15" s="10">
        <f t="shared" si="4"/>
        <v>100</v>
      </c>
      <c r="Q15" s="10">
        <f t="shared" si="5"/>
        <v>78.571428571428569</v>
      </c>
    </row>
    <row r="16" spans="1:17" x14ac:dyDescent="0.3">
      <c r="A16" s="7">
        <v>11</v>
      </c>
      <c r="B16" s="3">
        <v>11</v>
      </c>
      <c r="C16" s="3">
        <v>11</v>
      </c>
      <c r="D16" s="3">
        <v>11</v>
      </c>
      <c r="E16" s="3">
        <v>11</v>
      </c>
      <c r="F16" s="5">
        <v>11</v>
      </c>
      <c r="G16" s="3">
        <v>11</v>
      </c>
      <c r="H16" s="3">
        <v>4</v>
      </c>
      <c r="I16" s="10">
        <f t="shared" si="0"/>
        <v>36.363636363636367</v>
      </c>
      <c r="J16" s="3">
        <v>3</v>
      </c>
      <c r="K16" s="10">
        <f t="shared" si="1"/>
        <v>27.272727272727273</v>
      </c>
      <c r="L16" s="3">
        <v>4</v>
      </c>
      <c r="M16" s="10">
        <f t="shared" si="2"/>
        <v>36.363636363636367</v>
      </c>
      <c r="N16" s="3"/>
      <c r="O16" s="10">
        <f t="shared" si="3"/>
        <v>0</v>
      </c>
      <c r="P16" s="10">
        <f t="shared" si="4"/>
        <v>100</v>
      </c>
      <c r="Q16" s="10">
        <f t="shared" si="5"/>
        <v>63.636363636363633</v>
      </c>
    </row>
    <row r="17" spans="1:17" x14ac:dyDescent="0.3">
      <c r="A17" s="9" t="s">
        <v>28</v>
      </c>
      <c r="B17" s="9">
        <f>SUM(B15:B16)</f>
        <v>25</v>
      </c>
      <c r="C17" s="9">
        <f>SUM(C15:C16)</f>
        <v>25</v>
      </c>
      <c r="D17" s="9">
        <f>SUM(D15:D16)</f>
        <v>25</v>
      </c>
      <c r="E17" s="9">
        <f>SUM(E15:E16)</f>
        <v>25</v>
      </c>
      <c r="F17" s="8" t="s">
        <v>28</v>
      </c>
      <c r="G17" s="3">
        <f>SUM(G15:G16)</f>
        <v>25</v>
      </c>
      <c r="H17" s="3">
        <f>SUM(H15:H16)</f>
        <v>9</v>
      </c>
      <c r="I17" s="10">
        <f t="shared" si="0"/>
        <v>36</v>
      </c>
      <c r="J17" s="3">
        <f>SUM(J15:J16)</f>
        <v>9</v>
      </c>
      <c r="K17" s="10">
        <f t="shared" si="1"/>
        <v>36</v>
      </c>
      <c r="L17" s="3">
        <f>SUM(L15:L16)</f>
        <v>7</v>
      </c>
      <c r="M17" s="10">
        <f t="shared" si="2"/>
        <v>28</v>
      </c>
      <c r="N17" s="3">
        <f>SUM(N15:N16)</f>
        <v>0</v>
      </c>
      <c r="O17" s="10">
        <f t="shared" si="3"/>
        <v>0</v>
      </c>
      <c r="P17" s="10">
        <f t="shared" si="4"/>
        <v>100</v>
      </c>
      <c r="Q17" s="10">
        <f t="shared" si="5"/>
        <v>72</v>
      </c>
    </row>
    <row r="18" spans="1:17" x14ac:dyDescent="0.3">
      <c r="A18" s="9"/>
      <c r="B18" s="9">
        <f>B10+B14+B17</f>
        <v>118</v>
      </c>
      <c r="C18" s="9">
        <f>C10+C14+C17</f>
        <v>118</v>
      </c>
      <c r="D18" s="9">
        <f>D10+D14+D17</f>
        <v>117</v>
      </c>
      <c r="E18" s="9">
        <f>E10+E14+E17</f>
        <v>117</v>
      </c>
      <c r="F18" s="9" t="s">
        <v>26</v>
      </c>
      <c r="G18" s="3">
        <f>G10+G14+G17</f>
        <v>111</v>
      </c>
      <c r="H18" s="3">
        <f>H10+H14+H17</f>
        <v>33</v>
      </c>
      <c r="I18" s="10">
        <f t="shared" si="0"/>
        <v>29.72972972972973</v>
      </c>
      <c r="J18" s="3">
        <f>J10+J14+J17</f>
        <v>50</v>
      </c>
      <c r="K18" s="10">
        <f t="shared" si="1"/>
        <v>45.045045045045043</v>
      </c>
      <c r="L18" s="3">
        <f>L10+L14+L17</f>
        <v>28</v>
      </c>
      <c r="M18" s="10">
        <f t="shared" si="2"/>
        <v>25.225225225225227</v>
      </c>
      <c r="N18" s="3">
        <f>N10+N14+N17</f>
        <v>0</v>
      </c>
      <c r="O18" s="10">
        <f t="shared" si="3"/>
        <v>0</v>
      </c>
      <c r="P18" s="10">
        <f t="shared" si="4"/>
        <v>100</v>
      </c>
      <c r="Q18" s="10">
        <f t="shared" si="5"/>
        <v>74.77477477477477</v>
      </c>
    </row>
    <row r="26" spans="1:17" x14ac:dyDescent="0.3">
      <c r="B26" t="s">
        <v>19</v>
      </c>
    </row>
    <row r="27" spans="1:17" ht="62.4" x14ac:dyDescent="0.3">
      <c r="A27" s="2" t="s">
        <v>1</v>
      </c>
      <c r="B27" s="2" t="s">
        <v>2</v>
      </c>
      <c r="C27" s="2" t="s">
        <v>3</v>
      </c>
      <c r="D27" s="2" t="s">
        <v>4</v>
      </c>
      <c r="E27" s="2" t="s">
        <v>5</v>
      </c>
      <c r="F27" s="2" t="s">
        <v>6</v>
      </c>
    </row>
    <row r="28" spans="1:17" x14ac:dyDescent="0.3">
      <c r="A28" s="5">
        <v>2</v>
      </c>
      <c r="B28" s="3">
        <v>21</v>
      </c>
      <c r="C28" s="3">
        <v>6</v>
      </c>
      <c r="D28" s="3">
        <v>11</v>
      </c>
      <c r="E28" s="3">
        <v>4</v>
      </c>
      <c r="F28" s="3"/>
    </row>
    <row r="29" spans="1:17" x14ac:dyDescent="0.3">
      <c r="A29" s="5" t="s">
        <v>9</v>
      </c>
      <c r="B29" s="3">
        <v>14</v>
      </c>
      <c r="C29" s="3"/>
      <c r="D29" s="3"/>
      <c r="E29" s="3"/>
      <c r="F29" s="3"/>
    </row>
    <row r="30" spans="1:17" x14ac:dyDescent="0.3">
      <c r="A30" s="5" t="s">
        <v>10</v>
      </c>
      <c r="B30" s="3">
        <v>8</v>
      </c>
      <c r="C30" s="3"/>
      <c r="D30" s="3"/>
      <c r="E30" s="3"/>
      <c r="F30" s="3"/>
    </row>
    <row r="31" spans="1:17" x14ac:dyDescent="0.3">
      <c r="A31" s="5" t="s">
        <v>11</v>
      </c>
      <c r="B31" s="3">
        <v>8</v>
      </c>
      <c r="C31" s="3"/>
      <c r="D31" s="3"/>
      <c r="E31" s="3"/>
      <c r="F31" s="3"/>
    </row>
    <row r="32" spans="1:17" x14ac:dyDescent="0.3">
      <c r="A32" s="5" t="s">
        <v>12</v>
      </c>
      <c r="B32" s="3">
        <v>10</v>
      </c>
      <c r="C32" s="3"/>
      <c r="D32" s="3"/>
      <c r="E32" s="3"/>
      <c r="F32" s="3"/>
    </row>
    <row r="33" spans="1:6" x14ac:dyDescent="0.3">
      <c r="A33" s="5">
        <v>5</v>
      </c>
      <c r="B33" s="3">
        <v>12</v>
      </c>
      <c r="C33" s="3"/>
      <c r="D33" s="3"/>
      <c r="E33" s="3"/>
      <c r="F33" s="3"/>
    </row>
    <row r="34" spans="1:6" x14ac:dyDescent="0.3">
      <c r="A34" s="5">
        <v>6</v>
      </c>
      <c r="B34" s="3">
        <v>13</v>
      </c>
      <c r="C34" s="3"/>
      <c r="D34" s="3"/>
      <c r="E34" s="3"/>
      <c r="F34" s="3"/>
    </row>
    <row r="35" spans="1:6" x14ac:dyDescent="0.3">
      <c r="A35" s="5" t="s">
        <v>13</v>
      </c>
      <c r="B35" s="3">
        <v>9</v>
      </c>
      <c r="C35" s="3"/>
      <c r="D35" s="3"/>
      <c r="E35" s="3"/>
      <c r="F35" s="3"/>
    </row>
    <row r="36" spans="1:6" x14ac:dyDescent="0.3">
      <c r="A36" s="5" t="s">
        <v>14</v>
      </c>
      <c r="B36" s="3">
        <v>8</v>
      </c>
      <c r="C36" s="3"/>
      <c r="D36" s="3"/>
      <c r="E36" s="3"/>
      <c r="F36" s="3"/>
    </row>
    <row r="37" spans="1:6" x14ac:dyDescent="0.3">
      <c r="A37" s="5">
        <v>8</v>
      </c>
      <c r="B37" s="3">
        <v>10</v>
      </c>
      <c r="C37" s="3"/>
      <c r="D37" s="3"/>
      <c r="E37" s="3"/>
      <c r="F37" s="3"/>
    </row>
    <row r="38" spans="1:6" x14ac:dyDescent="0.3">
      <c r="A38" s="5">
        <v>9</v>
      </c>
      <c r="B38" s="3">
        <v>9</v>
      </c>
      <c r="C38" s="3"/>
      <c r="D38" s="3"/>
      <c r="E38" s="3"/>
      <c r="F38" s="3"/>
    </row>
    <row r="39" spans="1:6" x14ac:dyDescent="0.3">
      <c r="A39" s="5">
        <v>10</v>
      </c>
      <c r="B39" s="3">
        <v>14</v>
      </c>
      <c r="C39" s="3"/>
      <c r="D39" s="3"/>
      <c r="E39" s="3"/>
      <c r="F39" s="3"/>
    </row>
    <row r="40" spans="1:6" x14ac:dyDescent="0.3">
      <c r="A40" s="5">
        <v>11</v>
      </c>
      <c r="B40" s="3">
        <v>11</v>
      </c>
      <c r="C40" s="3"/>
      <c r="D40" s="3"/>
      <c r="E40" s="3"/>
      <c r="F40" s="3"/>
    </row>
    <row r="41" spans="1:6" x14ac:dyDescent="0.3">
      <c r="A41" s="3" t="s">
        <v>15</v>
      </c>
      <c r="B41" s="3">
        <f>SUM(B28:B40)</f>
        <v>147</v>
      </c>
      <c r="C41" s="3">
        <f>SUM(C28:C40)</f>
        <v>6</v>
      </c>
      <c r="D41" s="3">
        <f>SUM(D28:D40)</f>
        <v>11</v>
      </c>
      <c r="E41" s="3">
        <f>SUM(E28:E40)</f>
        <v>4</v>
      </c>
      <c r="F41" s="3">
        <f>SUM(F28:F40)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I28" sqref="I28"/>
    </sheetView>
  </sheetViews>
  <sheetFormatPr defaultRowHeight="15.6" x14ac:dyDescent="0.3"/>
  <cols>
    <col min="7" max="7" width="9.69921875" bestFit="1" customWidth="1"/>
    <col min="8" max="8" width="8.8984375" bestFit="1" customWidth="1"/>
  </cols>
  <sheetData>
    <row r="2" spans="1:9" x14ac:dyDescent="0.3">
      <c r="C2" t="s">
        <v>0</v>
      </c>
    </row>
    <row r="4" spans="1:9" s="1" customFormat="1" ht="62.4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17</v>
      </c>
      <c r="H4" s="2" t="s">
        <v>16</v>
      </c>
      <c r="I4" s="1" t="s">
        <v>18</v>
      </c>
    </row>
    <row r="5" spans="1:9" x14ac:dyDescent="0.3">
      <c r="A5" s="5">
        <v>11</v>
      </c>
      <c r="B5" s="3">
        <v>12</v>
      </c>
      <c r="C5" s="3">
        <v>3</v>
      </c>
      <c r="D5" s="3">
        <v>5</v>
      </c>
      <c r="E5" s="3">
        <v>4</v>
      </c>
      <c r="F5" s="3"/>
      <c r="G5" s="4">
        <f>(C5+D5+E5)/B5</f>
        <v>1</v>
      </c>
      <c r="H5" s="4">
        <f>(C5+D5)/B5</f>
        <v>0.66666666666666663</v>
      </c>
    </row>
    <row r="6" spans="1:9" hidden="1" x14ac:dyDescent="0.3">
      <c r="A6" s="5" t="s">
        <v>9</v>
      </c>
      <c r="B6" s="3">
        <v>14</v>
      </c>
      <c r="C6" s="3"/>
      <c r="D6" s="3"/>
      <c r="E6" s="3"/>
      <c r="F6" s="3"/>
      <c r="G6" s="4">
        <f t="shared" ref="G6:G18" si="0">(C6+D6+E6)/B6</f>
        <v>0</v>
      </c>
      <c r="H6" s="4">
        <f t="shared" ref="H6:H18" si="1">(C6+D6)/B6</f>
        <v>0</v>
      </c>
    </row>
    <row r="7" spans="1:9" hidden="1" x14ac:dyDescent="0.3">
      <c r="A7" s="5" t="s">
        <v>10</v>
      </c>
      <c r="B7" s="3">
        <v>7</v>
      </c>
      <c r="C7" s="3">
        <v>2</v>
      </c>
      <c r="D7" s="3">
        <v>4</v>
      </c>
      <c r="E7" s="3">
        <v>1</v>
      </c>
      <c r="F7" s="3"/>
      <c r="G7" s="4">
        <f t="shared" si="0"/>
        <v>1</v>
      </c>
      <c r="H7" s="4">
        <f t="shared" si="1"/>
        <v>0.8571428571428571</v>
      </c>
    </row>
    <row r="8" spans="1:9" hidden="1" x14ac:dyDescent="0.3">
      <c r="A8" s="5" t="s">
        <v>11</v>
      </c>
      <c r="B8" s="3">
        <v>8</v>
      </c>
      <c r="C8" s="3">
        <v>2</v>
      </c>
      <c r="D8" s="3">
        <v>3</v>
      </c>
      <c r="E8" s="3">
        <v>3</v>
      </c>
      <c r="F8" s="3"/>
      <c r="G8" s="4">
        <f t="shared" si="0"/>
        <v>1</v>
      </c>
      <c r="H8" s="4">
        <f t="shared" si="1"/>
        <v>0.625</v>
      </c>
    </row>
    <row r="9" spans="1:9" hidden="1" x14ac:dyDescent="0.3">
      <c r="A9" s="5" t="s">
        <v>12</v>
      </c>
      <c r="B9" s="3">
        <v>10</v>
      </c>
      <c r="C9" s="3">
        <v>3</v>
      </c>
      <c r="D9" s="3">
        <v>4</v>
      </c>
      <c r="E9" s="3">
        <v>3</v>
      </c>
      <c r="F9" s="3"/>
      <c r="G9" s="4">
        <f t="shared" si="0"/>
        <v>1</v>
      </c>
      <c r="H9" s="4">
        <f t="shared" si="1"/>
        <v>0.7</v>
      </c>
    </row>
    <row r="10" spans="1:9" hidden="1" x14ac:dyDescent="0.3">
      <c r="A10" s="5">
        <v>5</v>
      </c>
      <c r="B10" s="3">
        <v>12</v>
      </c>
      <c r="C10" s="3"/>
      <c r="D10" s="3"/>
      <c r="E10" s="3"/>
      <c r="F10" s="3"/>
      <c r="G10" s="4">
        <f t="shared" si="0"/>
        <v>0</v>
      </c>
      <c r="H10" s="4">
        <f t="shared" si="1"/>
        <v>0</v>
      </c>
    </row>
    <row r="11" spans="1:9" hidden="1" x14ac:dyDescent="0.3">
      <c r="A11" s="5">
        <v>6</v>
      </c>
      <c r="B11" s="3">
        <v>13</v>
      </c>
      <c r="C11" s="3"/>
      <c r="D11" s="3"/>
      <c r="E11" s="3"/>
      <c r="F11" s="3"/>
      <c r="G11" s="4">
        <f t="shared" si="0"/>
        <v>0</v>
      </c>
      <c r="H11" s="4">
        <f t="shared" si="1"/>
        <v>0</v>
      </c>
    </row>
    <row r="12" spans="1:9" hidden="1" x14ac:dyDescent="0.3">
      <c r="A12" s="5" t="s">
        <v>13</v>
      </c>
      <c r="B12" s="3">
        <v>9</v>
      </c>
      <c r="C12" s="3">
        <v>1</v>
      </c>
      <c r="D12" s="3">
        <v>4</v>
      </c>
      <c r="E12" s="3">
        <v>4</v>
      </c>
      <c r="F12" s="3"/>
      <c r="G12" s="4">
        <f t="shared" si="0"/>
        <v>1</v>
      </c>
      <c r="H12" s="4">
        <f t="shared" si="1"/>
        <v>0.55555555555555558</v>
      </c>
    </row>
    <row r="13" spans="1:9" hidden="1" x14ac:dyDescent="0.3">
      <c r="A13" s="5" t="s">
        <v>14</v>
      </c>
      <c r="B13" s="3">
        <v>8</v>
      </c>
      <c r="C13" s="3"/>
      <c r="D13" s="3"/>
      <c r="E13" s="3"/>
      <c r="F13" s="3"/>
      <c r="G13" s="4">
        <f t="shared" si="0"/>
        <v>0</v>
      </c>
      <c r="H13" s="4">
        <f t="shared" si="1"/>
        <v>0</v>
      </c>
    </row>
    <row r="14" spans="1:9" hidden="1" x14ac:dyDescent="0.3">
      <c r="A14" s="5">
        <v>8</v>
      </c>
      <c r="B14" s="3">
        <v>10</v>
      </c>
      <c r="C14" s="3"/>
      <c r="D14" s="3"/>
      <c r="E14" s="3"/>
      <c r="F14" s="3"/>
      <c r="G14" s="4">
        <f t="shared" si="0"/>
        <v>0</v>
      </c>
      <c r="H14" s="4">
        <f t="shared" si="1"/>
        <v>0</v>
      </c>
    </row>
    <row r="15" spans="1:9" hidden="1" x14ac:dyDescent="0.3">
      <c r="A15" s="5">
        <v>9</v>
      </c>
      <c r="B15" s="3">
        <v>9</v>
      </c>
      <c r="C15" s="3"/>
      <c r="D15" s="3"/>
      <c r="E15" s="3"/>
      <c r="F15" s="3"/>
      <c r="G15" s="4">
        <f t="shared" si="0"/>
        <v>0</v>
      </c>
      <c r="H15" s="4">
        <f t="shared" si="1"/>
        <v>0</v>
      </c>
    </row>
    <row r="16" spans="1:9" hidden="1" x14ac:dyDescent="0.3">
      <c r="A16" s="5">
        <v>10</v>
      </c>
      <c r="B16" s="3">
        <v>14</v>
      </c>
      <c r="C16" s="3"/>
      <c r="D16" s="3"/>
      <c r="E16" s="3"/>
      <c r="F16" s="3"/>
      <c r="G16" s="4">
        <f t="shared" si="0"/>
        <v>0</v>
      </c>
      <c r="H16" s="4">
        <f t="shared" si="1"/>
        <v>0</v>
      </c>
    </row>
    <row r="17" spans="1:11" hidden="1" x14ac:dyDescent="0.3">
      <c r="A17" s="5">
        <v>11</v>
      </c>
      <c r="B17" s="3">
        <v>11</v>
      </c>
      <c r="C17" s="3"/>
      <c r="D17" s="3"/>
      <c r="E17" s="3"/>
      <c r="F17" s="3"/>
      <c r="G17" s="4">
        <f t="shared" si="0"/>
        <v>0</v>
      </c>
      <c r="H17" s="4">
        <f t="shared" si="1"/>
        <v>0</v>
      </c>
    </row>
    <row r="18" spans="1:11" x14ac:dyDescent="0.3">
      <c r="A18" s="3" t="s">
        <v>15</v>
      </c>
      <c r="B18" s="3">
        <f>SUM(B5:B17)</f>
        <v>137</v>
      </c>
      <c r="C18" s="3">
        <f>SUM(C5:C17)</f>
        <v>11</v>
      </c>
      <c r="D18" s="3">
        <f>SUM(D5:D17)</f>
        <v>20</v>
      </c>
      <c r="E18" s="3">
        <f>SUM(E5:E17)</f>
        <v>15</v>
      </c>
      <c r="F18" s="3">
        <f>SUM(F5:F17)</f>
        <v>0</v>
      </c>
      <c r="G18" s="4">
        <f t="shared" si="0"/>
        <v>0.33576642335766421</v>
      </c>
      <c r="H18" s="4">
        <f t="shared" si="1"/>
        <v>0.22627737226277372</v>
      </c>
    </row>
    <row r="21" spans="1:11" x14ac:dyDescent="0.3">
      <c r="H21" s="6">
        <v>5</v>
      </c>
      <c r="I21" s="6">
        <v>4</v>
      </c>
      <c r="J21" s="6">
        <v>3</v>
      </c>
    </row>
    <row r="22" spans="1:11" x14ac:dyDescent="0.3">
      <c r="H22">
        <v>3</v>
      </c>
      <c r="I22">
        <v>5</v>
      </c>
      <c r="J22">
        <v>4</v>
      </c>
    </row>
    <row r="23" spans="1:11" x14ac:dyDescent="0.3">
      <c r="H23">
        <f>H21*H22</f>
        <v>15</v>
      </c>
      <c r="I23">
        <f t="shared" ref="I23:J23" si="2">I21*I22</f>
        <v>20</v>
      </c>
      <c r="J23">
        <f t="shared" si="2"/>
        <v>12</v>
      </c>
      <c r="K23">
        <f>SUM(H23:J23)</f>
        <v>47</v>
      </c>
    </row>
    <row r="24" spans="1:11" x14ac:dyDescent="0.3">
      <c r="K24">
        <f>K23/12</f>
        <v>3.9166666666666665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14"/>
  <sheetViews>
    <sheetView topLeftCell="F4" workbookViewId="0">
      <selection activeCell="P14" sqref="P14"/>
    </sheetView>
  </sheetViews>
  <sheetFormatPr defaultRowHeight="15.6" x14ac:dyDescent="0.3"/>
  <sheetData>
    <row r="2" spans="1:17" x14ac:dyDescent="0.3">
      <c r="B2" t="s">
        <v>21</v>
      </c>
    </row>
    <row r="3" spans="1:17" ht="62.4" x14ac:dyDescent="0.3">
      <c r="A3" s="3"/>
      <c r="B3" s="3" t="s">
        <v>23</v>
      </c>
      <c r="C3" s="3" t="s">
        <v>24</v>
      </c>
      <c r="D3" s="12" t="s">
        <v>25</v>
      </c>
      <c r="E3" s="13"/>
      <c r="F3" s="2" t="s">
        <v>1</v>
      </c>
      <c r="G3" s="2" t="s">
        <v>2</v>
      </c>
      <c r="H3" s="2" t="s">
        <v>3</v>
      </c>
      <c r="I3" s="2"/>
      <c r="J3" s="2" t="s">
        <v>4</v>
      </c>
      <c r="K3" s="2"/>
      <c r="L3" s="2" t="s">
        <v>5</v>
      </c>
      <c r="M3" s="2"/>
      <c r="N3" s="2" t="s">
        <v>6</v>
      </c>
      <c r="O3" s="2"/>
      <c r="P3" s="2" t="s">
        <v>7</v>
      </c>
      <c r="Q3" s="2" t="s">
        <v>8</v>
      </c>
    </row>
    <row r="4" spans="1:17" x14ac:dyDescent="0.3">
      <c r="A4" s="7">
        <v>2</v>
      </c>
      <c r="B4" s="3">
        <v>21</v>
      </c>
      <c r="C4" s="3">
        <v>21</v>
      </c>
      <c r="D4" s="3">
        <v>21</v>
      </c>
      <c r="E4" s="3">
        <v>21</v>
      </c>
      <c r="F4" s="5">
        <v>2</v>
      </c>
      <c r="G4" s="3">
        <v>21</v>
      </c>
      <c r="H4" s="3">
        <v>13</v>
      </c>
      <c r="I4" s="10">
        <f>H4*100/G4</f>
        <v>61.904761904761905</v>
      </c>
      <c r="J4" s="3">
        <v>5</v>
      </c>
      <c r="K4" s="10">
        <f>J4*100/G4</f>
        <v>23.80952380952381</v>
      </c>
      <c r="L4" s="3">
        <v>3</v>
      </c>
      <c r="M4" s="10">
        <f>L4*100/G4</f>
        <v>14.285714285714286</v>
      </c>
      <c r="N4" s="10"/>
      <c r="O4" s="10">
        <f>N4*100/G4</f>
        <v>0</v>
      </c>
      <c r="P4" s="10">
        <f>(H4+J4+L4)*100/G4</f>
        <v>100</v>
      </c>
      <c r="Q4" s="10">
        <f>(H4+J4)*100/G4</f>
        <v>85.714285714285708</v>
      </c>
    </row>
    <row r="5" spans="1:17" x14ac:dyDescent="0.3">
      <c r="A5" s="7" t="s">
        <v>9</v>
      </c>
      <c r="B5" s="3">
        <v>14</v>
      </c>
      <c r="C5" s="3">
        <v>14</v>
      </c>
      <c r="D5" s="3">
        <v>14</v>
      </c>
      <c r="E5" s="3">
        <v>14</v>
      </c>
      <c r="F5" s="5" t="s">
        <v>9</v>
      </c>
      <c r="G5" s="3">
        <v>13</v>
      </c>
      <c r="H5" s="3">
        <v>7</v>
      </c>
      <c r="I5" s="10">
        <f t="shared" ref="I5:I14" si="0">H5*100/G5</f>
        <v>53.846153846153847</v>
      </c>
      <c r="J5" s="3">
        <v>4</v>
      </c>
      <c r="K5" s="10">
        <f t="shared" ref="K5:K14" si="1">J5*100/G5</f>
        <v>30.76923076923077</v>
      </c>
      <c r="L5" s="3">
        <v>2</v>
      </c>
      <c r="M5" s="10">
        <f t="shared" ref="M5:M14" si="2">L5*100/G5</f>
        <v>15.384615384615385</v>
      </c>
      <c r="N5" s="3"/>
      <c r="O5" s="10">
        <f t="shared" ref="O5:O14" si="3">N5*100/G5</f>
        <v>0</v>
      </c>
      <c r="P5" s="10">
        <f t="shared" ref="P5:P14" si="4">(H5+J5+L5)*100/G5</f>
        <v>100</v>
      </c>
      <c r="Q5" s="10">
        <f t="shared" ref="Q5:Q14" si="5">(H5+J5)*100/G5</f>
        <v>84.615384615384613</v>
      </c>
    </row>
    <row r="6" spans="1:17" x14ac:dyDescent="0.3">
      <c r="A6" s="7" t="s">
        <v>10</v>
      </c>
      <c r="B6" s="3">
        <v>8</v>
      </c>
      <c r="C6" s="3">
        <v>8</v>
      </c>
      <c r="D6">
        <v>7</v>
      </c>
      <c r="E6">
        <v>7</v>
      </c>
      <c r="F6" s="5" t="s">
        <v>10</v>
      </c>
      <c r="G6" s="3">
        <v>7</v>
      </c>
      <c r="H6" s="3">
        <v>2</v>
      </c>
      <c r="I6" s="10">
        <f t="shared" si="0"/>
        <v>28.571428571428573</v>
      </c>
      <c r="J6" s="3">
        <v>4</v>
      </c>
      <c r="K6" s="10">
        <f t="shared" si="1"/>
        <v>57.142857142857146</v>
      </c>
      <c r="L6" s="3">
        <v>1</v>
      </c>
      <c r="M6" s="10">
        <f t="shared" si="2"/>
        <v>14.285714285714286</v>
      </c>
      <c r="N6" s="3"/>
      <c r="O6" s="10">
        <f t="shared" si="3"/>
        <v>0</v>
      </c>
      <c r="P6" s="10">
        <f t="shared" si="4"/>
        <v>100</v>
      </c>
      <c r="Q6" s="10">
        <f t="shared" si="5"/>
        <v>85.714285714285708</v>
      </c>
    </row>
    <row r="7" spans="1:17" x14ac:dyDescent="0.3">
      <c r="A7" s="7" t="s">
        <v>11</v>
      </c>
      <c r="B7" s="3">
        <v>8</v>
      </c>
      <c r="C7" s="3">
        <v>8</v>
      </c>
      <c r="D7" s="3">
        <v>8</v>
      </c>
      <c r="E7" s="3">
        <v>8</v>
      </c>
      <c r="F7" s="5" t="s">
        <v>11</v>
      </c>
      <c r="G7" s="3">
        <v>8</v>
      </c>
      <c r="H7" s="3">
        <v>4</v>
      </c>
      <c r="I7" s="10">
        <f t="shared" si="0"/>
        <v>50</v>
      </c>
      <c r="J7" s="3">
        <v>2</v>
      </c>
      <c r="K7" s="10">
        <f t="shared" si="1"/>
        <v>25</v>
      </c>
      <c r="L7" s="3">
        <v>2</v>
      </c>
      <c r="M7" s="10">
        <f t="shared" si="2"/>
        <v>25</v>
      </c>
      <c r="N7" s="3"/>
      <c r="O7" s="10">
        <f t="shared" si="3"/>
        <v>0</v>
      </c>
      <c r="P7" s="10">
        <f t="shared" si="4"/>
        <v>100</v>
      </c>
      <c r="Q7" s="10">
        <f t="shared" si="5"/>
        <v>75</v>
      </c>
    </row>
    <row r="8" spans="1:17" x14ac:dyDescent="0.3">
      <c r="A8" s="7" t="s">
        <v>12</v>
      </c>
      <c r="B8" s="3">
        <v>10</v>
      </c>
      <c r="C8" s="3">
        <v>10</v>
      </c>
      <c r="D8" s="3">
        <v>10</v>
      </c>
      <c r="E8" s="3">
        <v>10</v>
      </c>
      <c r="F8" s="5" t="s">
        <v>12</v>
      </c>
      <c r="G8" s="3">
        <v>10</v>
      </c>
      <c r="H8" s="3">
        <v>4</v>
      </c>
      <c r="I8" s="10">
        <f t="shared" si="0"/>
        <v>40</v>
      </c>
      <c r="J8" s="3">
        <v>6</v>
      </c>
      <c r="K8" s="10">
        <f t="shared" si="1"/>
        <v>60</v>
      </c>
      <c r="L8" s="3"/>
      <c r="M8" s="10">
        <f t="shared" si="2"/>
        <v>0</v>
      </c>
      <c r="N8" s="3"/>
      <c r="O8" s="10">
        <f t="shared" si="3"/>
        <v>0</v>
      </c>
      <c r="P8" s="10">
        <f t="shared" si="4"/>
        <v>100</v>
      </c>
      <c r="Q8" s="10">
        <f t="shared" si="5"/>
        <v>100</v>
      </c>
    </row>
    <row r="9" spans="1:17" x14ac:dyDescent="0.3">
      <c r="A9" s="14" t="s">
        <v>30</v>
      </c>
      <c r="B9" s="15">
        <f>SUM(B4:B8)</f>
        <v>61</v>
      </c>
      <c r="C9" s="15">
        <f>SUM(C4:C8)</f>
        <v>61</v>
      </c>
      <c r="D9" s="15">
        <f>SUM(D4:D8)</f>
        <v>60</v>
      </c>
      <c r="E9" s="15">
        <f>SUM(E4:E8)</f>
        <v>60</v>
      </c>
      <c r="F9" s="8" t="s">
        <v>30</v>
      </c>
      <c r="G9">
        <f>SUM(G4:G8)</f>
        <v>59</v>
      </c>
      <c r="H9">
        <f>SUM(H4:H8)</f>
        <v>30</v>
      </c>
      <c r="I9" s="10">
        <f t="shared" si="0"/>
        <v>50.847457627118644</v>
      </c>
      <c r="J9">
        <f>SUM(J4:J8)</f>
        <v>21</v>
      </c>
      <c r="K9" s="10">
        <f t="shared" si="1"/>
        <v>35.593220338983052</v>
      </c>
      <c r="L9">
        <f>SUM(L4:L8)</f>
        <v>8</v>
      </c>
      <c r="M9" s="10">
        <f t="shared" si="2"/>
        <v>13.559322033898304</v>
      </c>
      <c r="N9">
        <f>SUM(N4:N8)</f>
        <v>0</v>
      </c>
      <c r="O9" s="10">
        <f t="shared" si="3"/>
        <v>0</v>
      </c>
      <c r="P9" s="10">
        <f t="shared" si="4"/>
        <v>100</v>
      </c>
      <c r="Q9" s="10">
        <f t="shared" si="5"/>
        <v>86.440677966101688</v>
      </c>
    </row>
    <row r="10" spans="1:17" x14ac:dyDescent="0.3">
      <c r="A10" s="7">
        <v>6</v>
      </c>
      <c r="B10" s="3">
        <v>13</v>
      </c>
      <c r="C10" s="3">
        <v>13</v>
      </c>
      <c r="D10" s="3">
        <v>13</v>
      </c>
      <c r="E10" s="3">
        <v>13</v>
      </c>
      <c r="F10" s="5">
        <v>6</v>
      </c>
      <c r="G10" s="3">
        <v>13</v>
      </c>
      <c r="H10" s="3">
        <v>6</v>
      </c>
      <c r="I10" s="10">
        <f t="shared" si="0"/>
        <v>46.153846153846153</v>
      </c>
      <c r="J10" s="3">
        <v>2</v>
      </c>
      <c r="K10" s="10">
        <f t="shared" si="1"/>
        <v>15.384615384615385</v>
      </c>
      <c r="L10" s="3">
        <v>5</v>
      </c>
      <c r="M10" s="10">
        <f t="shared" si="2"/>
        <v>38.46153846153846</v>
      </c>
      <c r="N10" s="3"/>
      <c r="O10" s="10">
        <f t="shared" si="3"/>
        <v>0</v>
      </c>
      <c r="P10" s="10">
        <f t="shared" si="4"/>
        <v>100</v>
      </c>
      <c r="Q10" s="10">
        <f t="shared" si="5"/>
        <v>61.53846153846154</v>
      </c>
    </row>
    <row r="11" spans="1:17" x14ac:dyDescent="0.3">
      <c r="A11" s="15" t="s">
        <v>27</v>
      </c>
      <c r="B11" s="15">
        <f>SUM(B10:B10)</f>
        <v>13</v>
      </c>
      <c r="C11" s="15">
        <f>SUM(C10:C10)</f>
        <v>13</v>
      </c>
      <c r="D11" s="15">
        <f>SUM(D10:D10)</f>
        <v>13</v>
      </c>
      <c r="E11" s="15">
        <f>SUM(E10:E10)</f>
        <v>13</v>
      </c>
      <c r="F11" s="8" t="s">
        <v>27</v>
      </c>
      <c r="G11">
        <f>SUM(G10:G10)</f>
        <v>13</v>
      </c>
      <c r="H11">
        <f>SUM(H10:H10)</f>
        <v>6</v>
      </c>
      <c r="I11" s="10">
        <f t="shared" si="0"/>
        <v>46.153846153846153</v>
      </c>
      <c r="J11">
        <f>SUM(J10:J10)</f>
        <v>2</v>
      </c>
      <c r="K11" s="10">
        <f t="shared" si="1"/>
        <v>15.384615384615385</v>
      </c>
      <c r="L11">
        <f>SUM(L10:L10)</f>
        <v>5</v>
      </c>
      <c r="M11" s="10">
        <f t="shared" si="2"/>
        <v>38.46153846153846</v>
      </c>
      <c r="N11">
        <f>SUM(N10:N10)</f>
        <v>0</v>
      </c>
      <c r="O11" s="10">
        <f t="shared" si="3"/>
        <v>0</v>
      </c>
      <c r="P11" s="10">
        <f t="shared" si="4"/>
        <v>100</v>
      </c>
      <c r="Q11" s="10">
        <f t="shared" si="5"/>
        <v>61.53846153846154</v>
      </c>
    </row>
    <row r="12" spans="1:17" x14ac:dyDescent="0.3">
      <c r="A12" s="7">
        <v>10</v>
      </c>
      <c r="B12" s="3">
        <v>14</v>
      </c>
      <c r="C12" s="3">
        <v>14</v>
      </c>
      <c r="D12" s="3">
        <v>14</v>
      </c>
      <c r="E12" s="3">
        <v>14</v>
      </c>
      <c r="F12" s="5">
        <v>10</v>
      </c>
      <c r="G12" s="3">
        <v>13</v>
      </c>
      <c r="H12" s="3">
        <v>5</v>
      </c>
      <c r="I12" s="10">
        <f t="shared" si="0"/>
        <v>38.46153846153846</v>
      </c>
      <c r="J12" s="3">
        <v>5</v>
      </c>
      <c r="K12" s="10">
        <f t="shared" si="1"/>
        <v>38.46153846153846</v>
      </c>
      <c r="L12" s="3">
        <v>3</v>
      </c>
      <c r="M12" s="10">
        <f t="shared" si="2"/>
        <v>23.076923076923077</v>
      </c>
      <c r="N12" s="3"/>
      <c r="O12" s="10">
        <f t="shared" si="3"/>
        <v>0</v>
      </c>
      <c r="P12" s="10">
        <f t="shared" si="4"/>
        <v>100</v>
      </c>
      <c r="Q12" s="10">
        <f t="shared" si="5"/>
        <v>76.92307692307692</v>
      </c>
    </row>
    <row r="13" spans="1:17" x14ac:dyDescent="0.3">
      <c r="A13" s="9" t="s">
        <v>28</v>
      </c>
      <c r="B13" s="9">
        <f>SUM(B12:B12)</f>
        <v>14</v>
      </c>
      <c r="C13" s="9">
        <f>SUM(C12:C12)</f>
        <v>14</v>
      </c>
      <c r="D13" s="9">
        <f>SUM(D12:D12)</f>
        <v>14</v>
      </c>
      <c r="E13" s="9">
        <f>SUM(E12:E12)</f>
        <v>14</v>
      </c>
      <c r="F13" s="8" t="s">
        <v>28</v>
      </c>
      <c r="G13" s="3">
        <f>SUM(G12:G12)</f>
        <v>13</v>
      </c>
      <c r="H13" s="3">
        <f>SUM(H12:H12)</f>
        <v>5</v>
      </c>
      <c r="I13" s="10"/>
      <c r="J13" s="3">
        <f>SUM(J12:J12)</f>
        <v>5</v>
      </c>
      <c r="K13" s="10"/>
      <c r="L13" s="3">
        <f>SUM(L12:L12)</f>
        <v>3</v>
      </c>
      <c r="M13" s="10"/>
      <c r="N13" s="3">
        <f>SUM(N12:N12)</f>
        <v>0</v>
      </c>
      <c r="O13" s="10">
        <f t="shared" si="3"/>
        <v>0</v>
      </c>
      <c r="P13" s="10">
        <f t="shared" si="4"/>
        <v>100</v>
      </c>
      <c r="Q13" s="10">
        <f t="shared" si="5"/>
        <v>76.92307692307692</v>
      </c>
    </row>
    <row r="14" spans="1:17" x14ac:dyDescent="0.3">
      <c r="A14" s="9"/>
      <c r="B14" s="9">
        <f>B9+B11+B13</f>
        <v>88</v>
      </c>
      <c r="C14" s="9">
        <f>C9+C11+C13</f>
        <v>88</v>
      </c>
      <c r="D14" s="9">
        <f>D9+D11+D13</f>
        <v>87</v>
      </c>
      <c r="E14" s="9">
        <f>E9+E11+E13</f>
        <v>87</v>
      </c>
      <c r="F14" s="9" t="s">
        <v>26</v>
      </c>
      <c r="G14" s="3">
        <f>G9+G11+G13</f>
        <v>85</v>
      </c>
      <c r="H14" s="3">
        <f>H9+H11+H13</f>
        <v>41</v>
      </c>
      <c r="I14" s="10">
        <f t="shared" si="0"/>
        <v>48.235294117647058</v>
      </c>
      <c r="J14" s="3">
        <f>J9+J11+J13</f>
        <v>28</v>
      </c>
      <c r="K14" s="10">
        <f t="shared" si="1"/>
        <v>32.941176470588232</v>
      </c>
      <c r="L14" s="3">
        <f>L9+L11+L13</f>
        <v>16</v>
      </c>
      <c r="M14" s="10">
        <f t="shared" si="2"/>
        <v>18.823529411764707</v>
      </c>
      <c r="N14" s="3">
        <f>N9+N11+N13</f>
        <v>0</v>
      </c>
      <c r="O14" s="10">
        <f t="shared" si="3"/>
        <v>0</v>
      </c>
      <c r="P14" s="10">
        <f t="shared" si="4"/>
        <v>100</v>
      </c>
      <c r="Q14" s="10">
        <f t="shared" si="5"/>
        <v>81.17647058823529</v>
      </c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topLeftCell="E6" workbookViewId="0">
      <selection activeCell="H15" sqref="H15"/>
    </sheetView>
  </sheetViews>
  <sheetFormatPr defaultRowHeight="15.6" x14ac:dyDescent="0.3"/>
  <sheetData>
    <row r="2" spans="1:17" x14ac:dyDescent="0.3">
      <c r="C2" t="s">
        <v>0</v>
      </c>
    </row>
    <row r="4" spans="1:17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3</v>
      </c>
      <c r="I4" s="2"/>
      <c r="J4" s="2" t="s">
        <v>4</v>
      </c>
      <c r="K4" s="2"/>
      <c r="L4" s="2" t="s">
        <v>5</v>
      </c>
      <c r="M4" s="2"/>
      <c r="N4" s="2" t="s">
        <v>6</v>
      </c>
      <c r="O4" s="2"/>
      <c r="P4" s="2" t="s">
        <v>7</v>
      </c>
      <c r="Q4" s="2" t="s">
        <v>8</v>
      </c>
    </row>
    <row r="5" spans="1:17" x14ac:dyDescent="0.3">
      <c r="A5" s="7">
        <v>2</v>
      </c>
      <c r="B5" s="3">
        <v>21</v>
      </c>
      <c r="C5" s="3">
        <v>21</v>
      </c>
      <c r="D5" s="3">
        <v>21</v>
      </c>
      <c r="E5" s="3">
        <v>21</v>
      </c>
      <c r="F5" s="5">
        <v>2</v>
      </c>
      <c r="G5" s="3">
        <v>21</v>
      </c>
      <c r="H5" s="3">
        <v>12</v>
      </c>
      <c r="I5" s="10">
        <f>H5*100/G5</f>
        <v>57.142857142857146</v>
      </c>
      <c r="J5" s="3">
        <v>5</v>
      </c>
      <c r="K5" s="10">
        <f>J5*100/G5</f>
        <v>23.80952380952381</v>
      </c>
      <c r="L5" s="3">
        <v>4</v>
      </c>
      <c r="M5" s="10">
        <f>L5*100/G5</f>
        <v>19.047619047619047</v>
      </c>
      <c r="N5" s="3"/>
      <c r="O5" s="10">
        <f>N5*100/G5</f>
        <v>0</v>
      </c>
      <c r="P5" s="10">
        <f>(H5+J5+L5)*100/G5</f>
        <v>100</v>
      </c>
      <c r="Q5" s="10">
        <f>(H5+J5)*100/G5</f>
        <v>80.952380952380949</v>
      </c>
    </row>
    <row r="6" spans="1:17" x14ac:dyDescent="0.3">
      <c r="A6" s="7" t="s">
        <v>9</v>
      </c>
      <c r="B6" s="3">
        <v>14</v>
      </c>
      <c r="C6" s="3">
        <v>14</v>
      </c>
      <c r="D6" s="3">
        <v>14</v>
      </c>
      <c r="E6" s="3">
        <v>14</v>
      </c>
      <c r="F6" s="5" t="s">
        <v>9</v>
      </c>
      <c r="G6" s="3">
        <v>14</v>
      </c>
      <c r="H6" s="3">
        <v>5</v>
      </c>
      <c r="I6" s="10">
        <f t="shared" ref="I6:I21" si="0">H6*100/G6</f>
        <v>35.714285714285715</v>
      </c>
      <c r="J6" s="3">
        <v>4</v>
      </c>
      <c r="K6" s="10">
        <f t="shared" ref="K6:K21" si="1">J6*100/G6</f>
        <v>28.571428571428573</v>
      </c>
      <c r="L6" s="3">
        <v>5</v>
      </c>
      <c r="M6" s="10">
        <f t="shared" ref="M6:M21" si="2">L6*100/G6</f>
        <v>35.714285714285715</v>
      </c>
      <c r="N6" s="3"/>
      <c r="O6" s="10">
        <f t="shared" ref="O6:O21" si="3">N6*100/G6</f>
        <v>0</v>
      </c>
      <c r="P6" s="10">
        <f t="shared" ref="P6:P21" si="4">(H6+J6+L6)*100/G6</f>
        <v>100</v>
      </c>
      <c r="Q6" s="10">
        <f t="shared" ref="Q6:Q21" si="5">(H6+J6)*100/G6</f>
        <v>64.285714285714292</v>
      </c>
    </row>
    <row r="7" spans="1:17" x14ac:dyDescent="0.3">
      <c r="A7" s="7" t="s">
        <v>10</v>
      </c>
      <c r="B7" s="3">
        <v>8</v>
      </c>
      <c r="C7" s="3">
        <v>8</v>
      </c>
      <c r="D7">
        <v>7</v>
      </c>
      <c r="E7">
        <v>7</v>
      </c>
      <c r="F7" s="5" t="s">
        <v>10</v>
      </c>
      <c r="G7" s="3">
        <v>7</v>
      </c>
      <c r="H7" s="3">
        <v>7</v>
      </c>
      <c r="I7" s="10">
        <f t="shared" si="0"/>
        <v>100</v>
      </c>
      <c r="J7" s="3"/>
      <c r="K7" s="10">
        <f t="shared" si="1"/>
        <v>0</v>
      </c>
      <c r="L7" s="3"/>
      <c r="M7" s="10">
        <f t="shared" si="2"/>
        <v>0</v>
      </c>
      <c r="N7" s="3"/>
      <c r="O7" s="10">
        <f t="shared" si="3"/>
        <v>0</v>
      </c>
      <c r="P7" s="10">
        <f t="shared" si="4"/>
        <v>100</v>
      </c>
      <c r="Q7" s="10">
        <f t="shared" si="5"/>
        <v>100</v>
      </c>
    </row>
    <row r="8" spans="1:17" x14ac:dyDescent="0.3">
      <c r="A8" s="7" t="s">
        <v>11</v>
      </c>
      <c r="B8" s="3">
        <v>8</v>
      </c>
      <c r="C8" s="3">
        <v>8</v>
      </c>
      <c r="D8" s="3">
        <v>8</v>
      </c>
      <c r="E8" s="3">
        <v>8</v>
      </c>
      <c r="F8" s="5" t="s">
        <v>11</v>
      </c>
      <c r="G8" s="3">
        <v>8</v>
      </c>
      <c r="H8" s="3">
        <v>4</v>
      </c>
      <c r="I8" s="10">
        <f t="shared" si="0"/>
        <v>50</v>
      </c>
      <c r="J8" s="3">
        <v>1</v>
      </c>
      <c r="K8" s="10">
        <f t="shared" si="1"/>
        <v>12.5</v>
      </c>
      <c r="L8" s="3">
        <v>3</v>
      </c>
      <c r="M8" s="10">
        <f t="shared" si="2"/>
        <v>37.5</v>
      </c>
      <c r="N8" s="3"/>
      <c r="O8" s="10">
        <f t="shared" si="3"/>
        <v>0</v>
      </c>
      <c r="P8" s="10">
        <f t="shared" si="4"/>
        <v>100</v>
      </c>
      <c r="Q8" s="10">
        <f t="shared" si="5"/>
        <v>62.5</v>
      </c>
    </row>
    <row r="9" spans="1:17" x14ac:dyDescent="0.3">
      <c r="A9" s="7" t="s">
        <v>12</v>
      </c>
      <c r="B9" s="3">
        <v>10</v>
      </c>
      <c r="C9" s="3">
        <v>10</v>
      </c>
      <c r="D9" s="3">
        <v>10</v>
      </c>
      <c r="E9" s="3">
        <v>10</v>
      </c>
      <c r="F9" s="5" t="s">
        <v>12</v>
      </c>
      <c r="G9" s="3">
        <v>10</v>
      </c>
      <c r="H9" s="3">
        <v>6</v>
      </c>
      <c r="I9" s="10">
        <f t="shared" si="0"/>
        <v>60</v>
      </c>
      <c r="J9" s="3">
        <v>1</v>
      </c>
      <c r="K9" s="10">
        <f t="shared" si="1"/>
        <v>10</v>
      </c>
      <c r="L9" s="3">
        <v>3</v>
      </c>
      <c r="M9" s="10">
        <f t="shared" si="2"/>
        <v>30</v>
      </c>
      <c r="N9" s="3"/>
      <c r="O9" s="10">
        <f t="shared" si="3"/>
        <v>0</v>
      </c>
      <c r="P9" s="10">
        <f t="shared" si="4"/>
        <v>100</v>
      </c>
      <c r="Q9" s="10">
        <f t="shared" si="5"/>
        <v>70</v>
      </c>
    </row>
    <row r="10" spans="1:17" x14ac:dyDescent="0.3">
      <c r="A10" s="14" t="s">
        <v>30</v>
      </c>
      <c r="B10" s="15">
        <f>SUM(B5:B9)</f>
        <v>61</v>
      </c>
      <c r="C10" s="15">
        <f>SUM(C5:C9)</f>
        <v>61</v>
      </c>
      <c r="D10" s="15">
        <f>SUM(D5:D9)</f>
        <v>60</v>
      </c>
      <c r="E10" s="15">
        <f>SUM(E5:E9)</f>
        <v>60</v>
      </c>
      <c r="F10" s="8" t="s">
        <v>30</v>
      </c>
      <c r="G10">
        <f>SUM(G5:G9)</f>
        <v>60</v>
      </c>
      <c r="H10">
        <f>SUM(H5:H9)</f>
        <v>34</v>
      </c>
      <c r="I10" s="10">
        <f t="shared" si="0"/>
        <v>56.666666666666664</v>
      </c>
      <c r="J10">
        <f>SUM(J5:J9)</f>
        <v>11</v>
      </c>
      <c r="K10" s="10">
        <f t="shared" si="1"/>
        <v>18.333333333333332</v>
      </c>
      <c r="L10">
        <f>SUM(L5:L9)</f>
        <v>15</v>
      </c>
      <c r="M10" s="10">
        <f t="shared" si="2"/>
        <v>25</v>
      </c>
      <c r="N10">
        <f>SUM(N5:N9)</f>
        <v>0</v>
      </c>
      <c r="O10" s="10">
        <f t="shared" si="3"/>
        <v>0</v>
      </c>
      <c r="P10" s="10">
        <f t="shared" si="4"/>
        <v>100</v>
      </c>
      <c r="Q10" s="10">
        <f t="shared" si="5"/>
        <v>75</v>
      </c>
    </row>
    <row r="11" spans="1:17" x14ac:dyDescent="0.3">
      <c r="A11" s="7">
        <v>5</v>
      </c>
      <c r="B11" s="3">
        <v>12</v>
      </c>
      <c r="C11" s="3">
        <v>12</v>
      </c>
      <c r="D11" s="3">
        <v>12</v>
      </c>
      <c r="E11" s="3">
        <v>12</v>
      </c>
      <c r="F11" s="5">
        <v>5</v>
      </c>
      <c r="G11" s="3">
        <v>12</v>
      </c>
      <c r="H11" s="3">
        <v>3</v>
      </c>
      <c r="I11" s="10">
        <f t="shared" si="0"/>
        <v>25</v>
      </c>
      <c r="J11" s="3">
        <v>6</v>
      </c>
      <c r="K11" s="10">
        <f t="shared" si="1"/>
        <v>50</v>
      </c>
      <c r="L11" s="3">
        <v>3</v>
      </c>
      <c r="M11" s="10">
        <f t="shared" si="2"/>
        <v>25</v>
      </c>
      <c r="N11" s="3"/>
      <c r="O11" s="10">
        <f t="shared" si="3"/>
        <v>0</v>
      </c>
      <c r="P11" s="10">
        <f t="shared" si="4"/>
        <v>100</v>
      </c>
      <c r="Q11" s="10">
        <f t="shared" si="5"/>
        <v>75</v>
      </c>
    </row>
    <row r="12" spans="1:17" x14ac:dyDescent="0.3">
      <c r="A12" s="7">
        <v>6</v>
      </c>
      <c r="B12" s="3">
        <v>13</v>
      </c>
      <c r="C12" s="3">
        <v>13</v>
      </c>
      <c r="D12" s="3">
        <v>13</v>
      </c>
      <c r="E12" s="3">
        <v>13</v>
      </c>
      <c r="F12" s="5">
        <v>6</v>
      </c>
      <c r="G12" s="3">
        <v>13</v>
      </c>
      <c r="H12" s="3">
        <v>3</v>
      </c>
      <c r="I12" s="10">
        <f t="shared" si="0"/>
        <v>23.076923076923077</v>
      </c>
      <c r="J12" s="3">
        <v>5</v>
      </c>
      <c r="K12" s="10">
        <f t="shared" si="1"/>
        <v>38.46153846153846</v>
      </c>
      <c r="L12" s="3">
        <v>5</v>
      </c>
      <c r="M12" s="10">
        <f t="shared" si="2"/>
        <v>38.46153846153846</v>
      </c>
      <c r="N12" s="3"/>
      <c r="O12" s="10">
        <f t="shared" si="3"/>
        <v>0</v>
      </c>
      <c r="P12" s="10">
        <f t="shared" si="4"/>
        <v>100</v>
      </c>
      <c r="Q12" s="10">
        <f t="shared" si="5"/>
        <v>61.53846153846154</v>
      </c>
    </row>
    <row r="13" spans="1:17" x14ac:dyDescent="0.3">
      <c r="A13" s="7" t="s">
        <v>13</v>
      </c>
      <c r="B13" s="3">
        <v>9</v>
      </c>
      <c r="C13" s="3">
        <v>9</v>
      </c>
      <c r="D13" s="3">
        <v>9</v>
      </c>
      <c r="E13" s="3">
        <v>9</v>
      </c>
      <c r="F13" s="5" t="s">
        <v>13</v>
      </c>
      <c r="G13" s="3">
        <v>9</v>
      </c>
      <c r="H13" s="3">
        <v>4</v>
      </c>
      <c r="I13" s="10">
        <f t="shared" si="0"/>
        <v>44.444444444444443</v>
      </c>
      <c r="J13" s="3">
        <v>3</v>
      </c>
      <c r="K13" s="10">
        <f t="shared" si="1"/>
        <v>33.333333333333336</v>
      </c>
      <c r="L13" s="3">
        <v>2</v>
      </c>
      <c r="M13" s="10">
        <f t="shared" si="2"/>
        <v>22.222222222222221</v>
      </c>
      <c r="N13" s="3"/>
      <c r="O13" s="10">
        <f t="shared" si="3"/>
        <v>0</v>
      </c>
      <c r="P13" s="10">
        <f t="shared" si="4"/>
        <v>100</v>
      </c>
      <c r="Q13" s="10">
        <f t="shared" si="5"/>
        <v>77.777777777777771</v>
      </c>
    </row>
    <row r="14" spans="1:17" x14ac:dyDescent="0.3">
      <c r="A14" s="7" t="s">
        <v>14</v>
      </c>
      <c r="B14" s="3">
        <v>8</v>
      </c>
      <c r="C14" s="3">
        <v>8</v>
      </c>
      <c r="D14" s="3">
        <v>8</v>
      </c>
      <c r="E14" s="3">
        <v>8</v>
      </c>
      <c r="F14" s="5" t="s">
        <v>14</v>
      </c>
      <c r="G14" s="3">
        <v>8</v>
      </c>
      <c r="H14" s="3">
        <v>2</v>
      </c>
      <c r="I14" s="10">
        <f t="shared" si="0"/>
        <v>25</v>
      </c>
      <c r="J14" s="3">
        <v>2</v>
      </c>
      <c r="K14" s="10">
        <f t="shared" si="1"/>
        <v>25</v>
      </c>
      <c r="L14" s="3">
        <v>4</v>
      </c>
      <c r="M14" s="10">
        <f t="shared" si="2"/>
        <v>50</v>
      </c>
      <c r="N14" s="3"/>
      <c r="O14" s="10">
        <f t="shared" si="3"/>
        <v>0</v>
      </c>
      <c r="P14" s="10">
        <f t="shared" si="4"/>
        <v>100</v>
      </c>
      <c r="Q14" s="10">
        <f t="shared" si="5"/>
        <v>50</v>
      </c>
    </row>
    <row r="15" spans="1:17" x14ac:dyDescent="0.3">
      <c r="A15" s="7">
        <v>8</v>
      </c>
      <c r="B15" s="3">
        <v>10</v>
      </c>
      <c r="C15" s="3">
        <v>10</v>
      </c>
      <c r="D15" s="3">
        <v>10</v>
      </c>
      <c r="E15" s="3">
        <v>10</v>
      </c>
      <c r="F15" s="5">
        <v>8</v>
      </c>
      <c r="G15" s="3">
        <v>10</v>
      </c>
      <c r="H15" s="3"/>
      <c r="I15" s="10">
        <f t="shared" si="0"/>
        <v>0</v>
      </c>
      <c r="J15" s="3"/>
      <c r="K15" s="10">
        <f t="shared" si="1"/>
        <v>0</v>
      </c>
      <c r="L15" s="3"/>
      <c r="M15" s="10">
        <f t="shared" si="2"/>
        <v>0</v>
      </c>
      <c r="N15" s="3"/>
      <c r="O15" s="10">
        <f t="shared" si="3"/>
        <v>0</v>
      </c>
      <c r="P15" s="10">
        <f t="shared" si="4"/>
        <v>0</v>
      </c>
      <c r="Q15" s="10">
        <f t="shared" si="5"/>
        <v>0</v>
      </c>
    </row>
    <row r="16" spans="1:17" x14ac:dyDescent="0.3">
      <c r="A16" s="7">
        <v>9</v>
      </c>
      <c r="B16" s="3">
        <v>10</v>
      </c>
      <c r="C16" s="3">
        <v>9</v>
      </c>
      <c r="D16" s="3">
        <v>10</v>
      </c>
      <c r="E16" s="3">
        <v>9</v>
      </c>
      <c r="F16" s="5">
        <v>9</v>
      </c>
      <c r="G16" s="3">
        <v>9</v>
      </c>
      <c r="H16" s="3">
        <v>3</v>
      </c>
      <c r="I16" s="10">
        <f t="shared" si="0"/>
        <v>33.333333333333336</v>
      </c>
      <c r="J16" s="3">
        <v>4</v>
      </c>
      <c r="K16" s="10">
        <f t="shared" si="1"/>
        <v>44.444444444444443</v>
      </c>
      <c r="L16" s="3">
        <v>2</v>
      </c>
      <c r="M16" s="10">
        <f t="shared" si="2"/>
        <v>22.222222222222221</v>
      </c>
      <c r="N16" s="3"/>
      <c r="O16" s="10">
        <f t="shared" si="3"/>
        <v>0</v>
      </c>
      <c r="P16" s="10">
        <f t="shared" si="4"/>
        <v>100</v>
      </c>
      <c r="Q16" s="10">
        <f t="shared" si="5"/>
        <v>77.777777777777771</v>
      </c>
    </row>
    <row r="17" spans="1:17" x14ac:dyDescent="0.3">
      <c r="A17" s="15" t="s">
        <v>27</v>
      </c>
      <c r="B17" s="15">
        <f>SUM(B11:B16)</f>
        <v>62</v>
      </c>
      <c r="C17" s="15">
        <f>SUM(C11:C16)</f>
        <v>61</v>
      </c>
      <c r="D17" s="15">
        <f>SUM(D11:D16)</f>
        <v>62</v>
      </c>
      <c r="E17" s="15">
        <f>SUM(E11:E16)</f>
        <v>61</v>
      </c>
      <c r="F17" s="8" t="s">
        <v>27</v>
      </c>
      <c r="G17">
        <f>SUM(G11:G16)</f>
        <v>61</v>
      </c>
      <c r="H17">
        <f>SUM(H11:H16)</f>
        <v>15</v>
      </c>
      <c r="I17" s="10">
        <f t="shared" si="0"/>
        <v>24.590163934426229</v>
      </c>
      <c r="J17">
        <f>SUM(J11:J16)</f>
        <v>20</v>
      </c>
      <c r="K17" s="10">
        <f t="shared" si="1"/>
        <v>32.786885245901637</v>
      </c>
      <c r="L17">
        <f>SUM(L11:L16)</f>
        <v>16</v>
      </c>
      <c r="M17" s="10">
        <f t="shared" si="2"/>
        <v>26.229508196721312</v>
      </c>
      <c r="N17">
        <f>SUM(N11:N16)</f>
        <v>0</v>
      </c>
      <c r="O17" s="10">
        <f t="shared" si="3"/>
        <v>0</v>
      </c>
      <c r="P17" s="10">
        <f t="shared" si="4"/>
        <v>83.606557377049185</v>
      </c>
      <c r="Q17" s="10">
        <f t="shared" si="5"/>
        <v>57.377049180327866</v>
      </c>
    </row>
    <row r="18" spans="1:17" x14ac:dyDescent="0.3">
      <c r="A18" s="7">
        <v>10</v>
      </c>
      <c r="B18" s="3">
        <v>14</v>
      </c>
      <c r="C18" s="3">
        <v>14</v>
      </c>
      <c r="D18" s="3">
        <v>14</v>
      </c>
      <c r="E18" s="3">
        <v>14</v>
      </c>
      <c r="F18" s="5">
        <v>10</v>
      </c>
      <c r="G18" s="3">
        <v>14</v>
      </c>
      <c r="H18" s="3">
        <v>4</v>
      </c>
      <c r="I18" s="10">
        <f t="shared" si="0"/>
        <v>28.571428571428573</v>
      </c>
      <c r="J18" s="3">
        <v>4</v>
      </c>
      <c r="K18" s="10">
        <f t="shared" si="1"/>
        <v>28.571428571428573</v>
      </c>
      <c r="L18" s="3">
        <v>6</v>
      </c>
      <c r="M18" s="10">
        <f t="shared" si="2"/>
        <v>42.857142857142854</v>
      </c>
      <c r="N18" s="3"/>
      <c r="O18" s="10">
        <f t="shared" si="3"/>
        <v>0</v>
      </c>
      <c r="P18" s="10">
        <f t="shared" si="4"/>
        <v>100</v>
      </c>
      <c r="Q18" s="10">
        <f t="shared" si="5"/>
        <v>57.142857142857146</v>
      </c>
    </row>
    <row r="19" spans="1:17" x14ac:dyDescent="0.3">
      <c r="A19" s="7">
        <v>11</v>
      </c>
      <c r="B19" s="3">
        <v>11</v>
      </c>
      <c r="C19" s="3">
        <v>11</v>
      </c>
      <c r="D19" s="3">
        <v>11</v>
      </c>
      <c r="E19" s="3">
        <v>11</v>
      </c>
      <c r="F19" s="5">
        <v>11</v>
      </c>
      <c r="G19" s="3">
        <v>11</v>
      </c>
      <c r="H19" s="3">
        <v>4</v>
      </c>
      <c r="I19" s="10">
        <f t="shared" si="0"/>
        <v>36.363636363636367</v>
      </c>
      <c r="J19" s="3">
        <v>2</v>
      </c>
      <c r="K19" s="10">
        <f t="shared" si="1"/>
        <v>18.181818181818183</v>
      </c>
      <c r="L19" s="3">
        <v>5</v>
      </c>
      <c r="M19" s="10">
        <f t="shared" si="2"/>
        <v>45.454545454545453</v>
      </c>
      <c r="N19" s="3"/>
      <c r="O19" s="10">
        <f t="shared" si="3"/>
        <v>0</v>
      </c>
      <c r="P19" s="10">
        <f t="shared" si="4"/>
        <v>100</v>
      </c>
      <c r="Q19" s="10">
        <f t="shared" si="5"/>
        <v>54.545454545454547</v>
      </c>
    </row>
    <row r="20" spans="1:17" x14ac:dyDescent="0.3">
      <c r="A20" s="9" t="s">
        <v>28</v>
      </c>
      <c r="B20" s="9">
        <f>SUM(B18:B19)</f>
        <v>25</v>
      </c>
      <c r="C20" s="9">
        <f>SUM(C18:C19)</f>
        <v>25</v>
      </c>
      <c r="D20" s="9">
        <f>SUM(D18:D19)</f>
        <v>25</v>
      </c>
      <c r="E20" s="9">
        <f>SUM(E18:E19)</f>
        <v>25</v>
      </c>
      <c r="F20" s="8" t="s">
        <v>28</v>
      </c>
      <c r="G20" s="3">
        <f>SUM(G18:G19)</f>
        <v>25</v>
      </c>
      <c r="H20" s="3">
        <f>SUM(H18:H19)</f>
        <v>8</v>
      </c>
      <c r="I20" s="10">
        <f t="shared" si="0"/>
        <v>32</v>
      </c>
      <c r="J20" s="3">
        <f>SUM(J18:J19)</f>
        <v>6</v>
      </c>
      <c r="K20" s="10">
        <f t="shared" si="1"/>
        <v>24</v>
      </c>
      <c r="L20" s="3">
        <f>SUM(L18:L19)</f>
        <v>11</v>
      </c>
      <c r="M20" s="10">
        <f t="shared" si="2"/>
        <v>44</v>
      </c>
      <c r="N20" s="3">
        <f>SUM(N18:N19)</f>
        <v>0</v>
      </c>
      <c r="O20" s="10">
        <f t="shared" si="3"/>
        <v>0</v>
      </c>
      <c r="P20" s="10">
        <f t="shared" si="4"/>
        <v>100</v>
      </c>
      <c r="Q20" s="10">
        <f t="shared" si="5"/>
        <v>56</v>
      </c>
    </row>
    <row r="21" spans="1:17" x14ac:dyDescent="0.3">
      <c r="A21" s="9"/>
      <c r="B21" s="9">
        <f>B10+B17+B20</f>
        <v>148</v>
      </c>
      <c r="C21" s="9">
        <f>C10+C17+C20</f>
        <v>147</v>
      </c>
      <c r="D21" s="9">
        <f>D10+D17+D20</f>
        <v>147</v>
      </c>
      <c r="E21" s="9">
        <f>E10+E17+E20</f>
        <v>146</v>
      </c>
      <c r="F21" s="9" t="s">
        <v>26</v>
      </c>
      <c r="G21" s="3">
        <f>G10+G17+G20</f>
        <v>146</v>
      </c>
      <c r="H21" s="3">
        <f>H10+H17+H20</f>
        <v>57</v>
      </c>
      <c r="I21" s="10">
        <f t="shared" si="0"/>
        <v>39.041095890410958</v>
      </c>
      <c r="J21" s="3">
        <f>J10+J17+J20</f>
        <v>37</v>
      </c>
      <c r="K21" s="10">
        <f t="shared" si="1"/>
        <v>25.342465753424658</v>
      </c>
      <c r="L21" s="3">
        <f>L10+L17+L20</f>
        <v>42</v>
      </c>
      <c r="M21" s="10">
        <f t="shared" si="2"/>
        <v>28.767123287671232</v>
      </c>
      <c r="N21" s="3">
        <f>N10+N17+N20</f>
        <v>0</v>
      </c>
      <c r="O21" s="10">
        <f t="shared" si="3"/>
        <v>0</v>
      </c>
      <c r="P21" s="10">
        <f t="shared" si="4"/>
        <v>93.150684931506845</v>
      </c>
      <c r="Q21" s="10">
        <f t="shared" si="5"/>
        <v>64.38356164383562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6"/>
  <sheetViews>
    <sheetView topLeftCell="F1" workbookViewId="0">
      <selection activeCell="O8" sqref="O8"/>
    </sheetView>
  </sheetViews>
  <sheetFormatPr defaultRowHeight="15.6" x14ac:dyDescent="0.3"/>
  <cols>
    <col min="6" max="6" width="9.69921875" bestFit="1" customWidth="1"/>
    <col min="7" max="7" width="8.8984375" bestFit="1" customWidth="1"/>
  </cols>
  <sheetData>
    <row r="2" spans="1:18" x14ac:dyDescent="0.3">
      <c r="C2" t="s">
        <v>0</v>
      </c>
    </row>
    <row r="4" spans="1:18" s="1" customFormat="1" ht="62.4" x14ac:dyDescent="0.3">
      <c r="A4" s="3"/>
      <c r="B4" s="3" t="s">
        <v>23</v>
      </c>
      <c r="C4" s="3" t="s">
        <v>24</v>
      </c>
      <c r="D4" s="3"/>
      <c r="E4" s="12" t="s">
        <v>25</v>
      </c>
      <c r="F4" s="13"/>
      <c r="G4" s="2" t="s">
        <v>1</v>
      </c>
      <c r="H4" s="2" t="s">
        <v>2</v>
      </c>
      <c r="I4" s="2" t="s">
        <v>3</v>
      </c>
      <c r="J4" s="2"/>
      <c r="K4" s="2" t="s">
        <v>4</v>
      </c>
      <c r="L4" s="2"/>
      <c r="M4" s="2" t="s">
        <v>5</v>
      </c>
      <c r="N4" s="2"/>
      <c r="O4" s="2" t="s">
        <v>6</v>
      </c>
      <c r="P4" s="2"/>
      <c r="Q4" s="2" t="s">
        <v>22</v>
      </c>
      <c r="R4" s="2" t="s">
        <v>7</v>
      </c>
    </row>
    <row r="5" spans="1:18" x14ac:dyDescent="0.3">
      <c r="A5" s="7">
        <v>11</v>
      </c>
      <c r="B5" s="3">
        <v>11</v>
      </c>
      <c r="C5" s="3">
        <v>11</v>
      </c>
      <c r="D5" s="3"/>
      <c r="E5" s="3">
        <v>11</v>
      </c>
      <c r="F5" s="3">
        <v>11</v>
      </c>
      <c r="G5" s="5">
        <v>11</v>
      </c>
      <c r="H5" s="3">
        <v>11</v>
      </c>
      <c r="I5" s="3">
        <v>4</v>
      </c>
      <c r="J5" s="3">
        <f>I5*100/H5</f>
        <v>36.363636363636367</v>
      </c>
      <c r="K5" s="3">
        <v>6</v>
      </c>
      <c r="L5" s="3">
        <f>K5*100/H5</f>
        <v>54.545454545454547</v>
      </c>
      <c r="M5" s="3">
        <v>1</v>
      </c>
      <c r="N5" s="3">
        <f>M5*100/H5</f>
        <v>9.0909090909090917</v>
      </c>
      <c r="O5" s="3"/>
      <c r="P5" s="3">
        <f>O5*100/H5</f>
        <v>0</v>
      </c>
      <c r="Q5" s="4">
        <f t="shared" ref="Q5:Q6" si="0">(I5+K5+M5)/H5</f>
        <v>1</v>
      </c>
      <c r="R5" s="4">
        <f t="shared" ref="R5:R6" si="1">(I5+K5)/H5</f>
        <v>0.90909090909090906</v>
      </c>
    </row>
    <row r="6" spans="1:18" x14ac:dyDescent="0.3">
      <c r="B6">
        <v>11</v>
      </c>
      <c r="C6">
        <v>11</v>
      </c>
      <c r="E6">
        <v>11</v>
      </c>
      <c r="F6">
        <v>11</v>
      </c>
      <c r="G6" s="3" t="s">
        <v>15</v>
      </c>
      <c r="H6" s="3">
        <f>SUM(H5:H5)</f>
        <v>11</v>
      </c>
      <c r="I6" s="3">
        <f>SUM(I5:I5)</f>
        <v>4</v>
      </c>
      <c r="J6" s="3">
        <f>I6*100/H6</f>
        <v>36.363636363636367</v>
      </c>
      <c r="K6" s="3">
        <f>SUM(K5:K5)</f>
        <v>6</v>
      </c>
      <c r="L6" s="3">
        <f>K6*100/H6</f>
        <v>54.545454545454547</v>
      </c>
      <c r="M6" s="3">
        <f>SUM(M5:M5)</f>
        <v>1</v>
      </c>
      <c r="N6" s="3">
        <f>M6*100/H6</f>
        <v>9.0909090909090917</v>
      </c>
      <c r="O6" s="3">
        <f>SUM(O5:O5)</f>
        <v>0</v>
      </c>
      <c r="P6" s="3">
        <f>O6*100/H6</f>
        <v>0</v>
      </c>
      <c r="Q6" s="4">
        <f t="shared" si="0"/>
        <v>1</v>
      </c>
      <c r="R6" s="4">
        <f t="shared" si="1"/>
        <v>0.90909090909090906</v>
      </c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topLeftCell="H10" workbookViewId="0">
      <selection activeCell="N22" sqref="N22"/>
    </sheetView>
  </sheetViews>
  <sheetFormatPr defaultRowHeight="15.6" x14ac:dyDescent="0.3"/>
  <cols>
    <col min="7" max="7" width="9.69921875" bestFit="1" customWidth="1"/>
    <col min="8" max="8" width="8.8984375" bestFit="1" customWidth="1"/>
  </cols>
  <sheetData>
    <row r="2" spans="1:19" x14ac:dyDescent="0.3">
      <c r="C2" t="s">
        <v>0</v>
      </c>
    </row>
    <row r="4" spans="1:19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1</v>
      </c>
      <c r="I4" s="2" t="s">
        <v>2</v>
      </c>
      <c r="J4" s="2" t="s">
        <v>3</v>
      </c>
      <c r="K4" s="16"/>
      <c r="L4" s="2" t="s">
        <v>4</v>
      </c>
      <c r="M4" s="16"/>
      <c r="N4" s="2" t="s">
        <v>5</v>
      </c>
      <c r="O4" s="16"/>
      <c r="P4" s="2" t="s">
        <v>6</v>
      </c>
      <c r="Q4" s="16"/>
      <c r="R4" s="2" t="s">
        <v>7</v>
      </c>
      <c r="S4" s="2" t="s">
        <v>8</v>
      </c>
    </row>
    <row r="5" spans="1:19" x14ac:dyDescent="0.3">
      <c r="A5" s="7">
        <v>1</v>
      </c>
      <c r="B5" s="3">
        <v>11</v>
      </c>
      <c r="C5" s="3">
        <v>11</v>
      </c>
      <c r="D5" s="3"/>
      <c r="E5" s="3"/>
      <c r="F5" s="3"/>
      <c r="G5" s="3"/>
      <c r="K5" s="15"/>
      <c r="M5" s="15"/>
      <c r="O5" s="15"/>
      <c r="Q5" s="15"/>
    </row>
    <row r="6" spans="1:19" x14ac:dyDescent="0.3">
      <c r="A6" s="7">
        <v>2</v>
      </c>
      <c r="B6" s="3">
        <v>21</v>
      </c>
      <c r="C6" s="3">
        <v>21</v>
      </c>
      <c r="D6" s="3">
        <v>21</v>
      </c>
      <c r="E6" s="3">
        <v>21</v>
      </c>
      <c r="F6" s="5">
        <v>2</v>
      </c>
      <c r="G6" s="3">
        <v>21</v>
      </c>
      <c r="H6" s="5">
        <v>2</v>
      </c>
      <c r="I6" s="3">
        <v>21</v>
      </c>
      <c r="J6" s="3">
        <v>11</v>
      </c>
      <c r="K6" s="9">
        <f>J6*100/I6</f>
        <v>52.38095238095238</v>
      </c>
      <c r="L6" s="3">
        <v>7</v>
      </c>
      <c r="M6" s="9">
        <f>L6*100/I6</f>
        <v>33.333333333333336</v>
      </c>
      <c r="N6" s="3">
        <v>3</v>
      </c>
      <c r="O6" s="9">
        <f>N6*100/I6</f>
        <v>14.285714285714286</v>
      </c>
      <c r="P6" s="3"/>
      <c r="Q6" s="9">
        <f>P6*100/I6</f>
        <v>0</v>
      </c>
      <c r="R6" s="4">
        <f>(J6+L6+N6)/I6</f>
        <v>1</v>
      </c>
      <c r="S6" s="4">
        <f>(J6+L6)/I6</f>
        <v>0.8571428571428571</v>
      </c>
    </row>
    <row r="7" spans="1:19" x14ac:dyDescent="0.3">
      <c r="A7" s="7" t="s">
        <v>9</v>
      </c>
      <c r="B7" s="3">
        <v>14</v>
      </c>
      <c r="C7" s="3">
        <v>14</v>
      </c>
      <c r="D7" s="3">
        <v>14</v>
      </c>
      <c r="E7" s="3">
        <v>14</v>
      </c>
      <c r="F7" s="5" t="s">
        <v>9</v>
      </c>
      <c r="G7" s="3">
        <v>14</v>
      </c>
      <c r="H7" s="5" t="s">
        <v>9</v>
      </c>
      <c r="I7" s="3">
        <v>14</v>
      </c>
      <c r="J7" s="3">
        <v>6</v>
      </c>
      <c r="K7" s="9">
        <f t="shared" ref="K7:K22" si="0">J7*100/I7</f>
        <v>42.857142857142854</v>
      </c>
      <c r="L7" s="3">
        <v>4</v>
      </c>
      <c r="M7" s="9">
        <f t="shared" ref="M7:M22" si="1">L7*100/I7</f>
        <v>28.571428571428573</v>
      </c>
      <c r="N7" s="3">
        <v>4</v>
      </c>
      <c r="O7" s="9">
        <f t="shared" ref="O7:O22" si="2">N7*100/I7</f>
        <v>28.571428571428573</v>
      </c>
      <c r="P7" s="3"/>
      <c r="Q7" s="9">
        <f t="shared" ref="Q7:Q22" si="3">P7*100/I7</f>
        <v>0</v>
      </c>
      <c r="R7" s="4">
        <f t="shared" ref="R7:R10" si="4">(J7+L7+N7)/I7</f>
        <v>1</v>
      </c>
      <c r="S7" s="4">
        <f t="shared" ref="S7:S10" si="5">(J7+L7)/I7</f>
        <v>0.7142857142857143</v>
      </c>
    </row>
    <row r="8" spans="1:19" x14ac:dyDescent="0.3">
      <c r="A8" s="7" t="s">
        <v>10</v>
      </c>
      <c r="B8" s="3">
        <v>8</v>
      </c>
      <c r="C8" s="3">
        <v>8</v>
      </c>
      <c r="D8">
        <v>7</v>
      </c>
      <c r="E8">
        <v>7</v>
      </c>
      <c r="F8" s="5" t="s">
        <v>10</v>
      </c>
      <c r="G8" s="3">
        <v>7</v>
      </c>
      <c r="H8" s="5" t="s">
        <v>10</v>
      </c>
      <c r="I8" s="3">
        <v>7</v>
      </c>
      <c r="J8" s="3">
        <v>4</v>
      </c>
      <c r="K8" s="9">
        <f t="shared" si="0"/>
        <v>57.142857142857146</v>
      </c>
      <c r="L8" s="3">
        <v>3</v>
      </c>
      <c r="M8" s="9">
        <f t="shared" si="1"/>
        <v>42.857142857142854</v>
      </c>
      <c r="N8" s="3"/>
      <c r="O8" s="9">
        <f t="shared" si="2"/>
        <v>0</v>
      </c>
      <c r="P8" s="3"/>
      <c r="Q8" s="9">
        <f t="shared" si="3"/>
        <v>0</v>
      </c>
      <c r="R8" s="4">
        <f t="shared" si="4"/>
        <v>1</v>
      </c>
      <c r="S8" s="4">
        <f t="shared" si="5"/>
        <v>1</v>
      </c>
    </row>
    <row r="9" spans="1:19" x14ac:dyDescent="0.3">
      <c r="A9" s="7" t="s">
        <v>11</v>
      </c>
      <c r="B9" s="3">
        <v>8</v>
      </c>
      <c r="C9" s="3">
        <v>8</v>
      </c>
      <c r="D9" s="3">
        <v>8</v>
      </c>
      <c r="E9" s="3">
        <v>8</v>
      </c>
      <c r="F9" s="5" t="s">
        <v>11</v>
      </c>
      <c r="G9" s="3">
        <v>8</v>
      </c>
      <c r="H9" s="5" t="s">
        <v>11</v>
      </c>
      <c r="I9" s="3">
        <v>8</v>
      </c>
      <c r="J9" s="3">
        <v>4</v>
      </c>
      <c r="K9" s="9">
        <f t="shared" si="0"/>
        <v>50</v>
      </c>
      <c r="L9" s="3">
        <v>2</v>
      </c>
      <c r="M9" s="9">
        <f t="shared" si="1"/>
        <v>25</v>
      </c>
      <c r="N9" s="3">
        <v>2</v>
      </c>
      <c r="O9" s="9">
        <f t="shared" si="2"/>
        <v>25</v>
      </c>
      <c r="P9" s="3"/>
      <c r="Q9" s="9">
        <f t="shared" si="3"/>
        <v>0</v>
      </c>
      <c r="R9" s="4">
        <f t="shared" si="4"/>
        <v>1</v>
      </c>
      <c r="S9" s="4">
        <f t="shared" si="5"/>
        <v>0.75</v>
      </c>
    </row>
    <row r="10" spans="1:19" x14ac:dyDescent="0.3">
      <c r="A10" s="7" t="s">
        <v>12</v>
      </c>
      <c r="B10" s="3">
        <v>10</v>
      </c>
      <c r="C10" s="3">
        <v>10</v>
      </c>
      <c r="D10" s="3">
        <v>10</v>
      </c>
      <c r="E10" s="3">
        <v>10</v>
      </c>
      <c r="F10" s="5" t="s">
        <v>12</v>
      </c>
      <c r="G10" s="3">
        <v>10</v>
      </c>
      <c r="H10" s="5" t="s">
        <v>12</v>
      </c>
      <c r="I10" s="3">
        <v>10</v>
      </c>
      <c r="J10" s="3">
        <v>4</v>
      </c>
      <c r="K10" s="9">
        <f t="shared" si="0"/>
        <v>40</v>
      </c>
      <c r="L10" s="3">
        <v>4</v>
      </c>
      <c r="M10" s="9">
        <f t="shared" si="1"/>
        <v>40</v>
      </c>
      <c r="N10" s="3">
        <v>2</v>
      </c>
      <c r="O10" s="9">
        <f t="shared" si="2"/>
        <v>20</v>
      </c>
      <c r="P10" s="3"/>
      <c r="Q10" s="9">
        <f t="shared" si="3"/>
        <v>0</v>
      </c>
      <c r="R10" s="4">
        <f t="shared" si="4"/>
        <v>1</v>
      </c>
      <c r="S10" s="4">
        <f t="shared" si="5"/>
        <v>0.8</v>
      </c>
    </row>
    <row r="11" spans="1:19" x14ac:dyDescent="0.3">
      <c r="A11" s="14" t="s">
        <v>30</v>
      </c>
      <c r="B11" s="15">
        <f>SUM(B5:B10)</f>
        <v>72</v>
      </c>
      <c r="C11" s="15">
        <f>SUM(C5:C10)</f>
        <v>72</v>
      </c>
      <c r="D11" s="15">
        <f>SUM(D6:D10)</f>
        <v>60</v>
      </c>
      <c r="E11" s="15">
        <f>SUM(E6:E10)</f>
        <v>60</v>
      </c>
      <c r="F11" s="8" t="s">
        <v>30</v>
      </c>
      <c r="G11" s="9">
        <f>SUM(G6:G10)</f>
        <v>60</v>
      </c>
      <c r="I11">
        <f>SUM(I6:I10)</f>
        <v>60</v>
      </c>
      <c r="J11">
        <f>SUM(J6:J10)</f>
        <v>29</v>
      </c>
      <c r="K11" s="9">
        <f t="shared" si="0"/>
        <v>48.333333333333336</v>
      </c>
      <c r="L11">
        <f>SUM(L6:L10)</f>
        <v>20</v>
      </c>
      <c r="M11" s="9">
        <f t="shared" si="1"/>
        <v>33.333333333333336</v>
      </c>
      <c r="N11">
        <f>SUM(N6:N10)</f>
        <v>11</v>
      </c>
      <c r="O11" s="9">
        <f t="shared" si="2"/>
        <v>18.333333333333332</v>
      </c>
      <c r="P11">
        <f>SUM(P6:P10)</f>
        <v>0</v>
      </c>
      <c r="Q11" s="9">
        <f t="shared" si="3"/>
        <v>0</v>
      </c>
    </row>
    <row r="12" spans="1:19" x14ac:dyDescent="0.3">
      <c r="A12" s="7">
        <v>5</v>
      </c>
      <c r="B12" s="3">
        <v>12</v>
      </c>
      <c r="C12" s="3">
        <v>12</v>
      </c>
      <c r="D12" s="3">
        <v>12</v>
      </c>
      <c r="E12" s="3">
        <v>12</v>
      </c>
      <c r="F12" s="5">
        <v>5</v>
      </c>
      <c r="G12" s="3">
        <v>12</v>
      </c>
      <c r="H12" s="5">
        <v>5</v>
      </c>
      <c r="I12" s="3">
        <v>12</v>
      </c>
      <c r="J12" s="3">
        <v>6</v>
      </c>
      <c r="K12" s="9">
        <f t="shared" si="0"/>
        <v>50</v>
      </c>
      <c r="L12" s="3">
        <v>6</v>
      </c>
      <c r="M12" s="9">
        <f t="shared" si="1"/>
        <v>50</v>
      </c>
      <c r="N12" s="3"/>
      <c r="O12" s="9">
        <f t="shared" si="2"/>
        <v>0</v>
      </c>
      <c r="P12" s="3"/>
      <c r="Q12" s="9">
        <f t="shared" si="3"/>
        <v>0</v>
      </c>
      <c r="R12" s="4">
        <f t="shared" ref="R12:R17" si="6">(J12+L12+N12)/I12</f>
        <v>1</v>
      </c>
      <c r="S12" s="4">
        <f t="shared" ref="S12:S17" si="7">(J12+L12)/I12</f>
        <v>1</v>
      </c>
    </row>
    <row r="13" spans="1:19" x14ac:dyDescent="0.3">
      <c r="A13" s="7">
        <v>6</v>
      </c>
      <c r="B13" s="3">
        <v>13</v>
      </c>
      <c r="C13" s="3">
        <v>13</v>
      </c>
      <c r="D13" s="3">
        <v>13</v>
      </c>
      <c r="E13" s="3">
        <v>13</v>
      </c>
      <c r="F13" s="5">
        <v>6</v>
      </c>
      <c r="G13" s="3">
        <v>13</v>
      </c>
      <c r="H13" s="5">
        <v>6</v>
      </c>
      <c r="I13" s="3">
        <v>13</v>
      </c>
      <c r="J13" s="3">
        <v>5</v>
      </c>
      <c r="K13" s="9">
        <f t="shared" si="0"/>
        <v>38.46153846153846</v>
      </c>
      <c r="L13" s="3">
        <v>5</v>
      </c>
      <c r="M13" s="9">
        <f t="shared" si="1"/>
        <v>38.46153846153846</v>
      </c>
      <c r="N13" s="3">
        <v>3</v>
      </c>
      <c r="O13" s="9">
        <f t="shared" si="2"/>
        <v>23.076923076923077</v>
      </c>
      <c r="P13" s="3"/>
      <c r="Q13" s="9">
        <f t="shared" si="3"/>
        <v>0</v>
      </c>
      <c r="R13" s="4">
        <f t="shared" si="6"/>
        <v>1</v>
      </c>
      <c r="S13" s="4">
        <f t="shared" si="7"/>
        <v>0.76923076923076927</v>
      </c>
    </row>
    <row r="14" spans="1:19" x14ac:dyDescent="0.3">
      <c r="A14" s="7" t="s">
        <v>13</v>
      </c>
      <c r="B14" s="3">
        <v>9</v>
      </c>
      <c r="C14" s="3">
        <v>9</v>
      </c>
      <c r="D14" s="3">
        <v>9</v>
      </c>
      <c r="E14" s="3">
        <v>9</v>
      </c>
      <c r="F14" s="5" t="s">
        <v>13</v>
      </c>
      <c r="G14" s="3">
        <v>9</v>
      </c>
      <c r="H14" s="5" t="s">
        <v>13</v>
      </c>
      <c r="I14" s="3">
        <v>9</v>
      </c>
      <c r="J14" s="3">
        <v>2</v>
      </c>
      <c r="K14" s="9">
        <f t="shared" si="0"/>
        <v>22.222222222222221</v>
      </c>
      <c r="L14" s="3">
        <v>5</v>
      </c>
      <c r="M14" s="9">
        <f t="shared" si="1"/>
        <v>55.555555555555557</v>
      </c>
      <c r="N14" s="3">
        <v>2</v>
      </c>
      <c r="O14" s="9">
        <f t="shared" si="2"/>
        <v>22.222222222222221</v>
      </c>
      <c r="P14" s="3"/>
      <c r="Q14" s="9">
        <f t="shared" si="3"/>
        <v>0</v>
      </c>
      <c r="R14" s="4">
        <f t="shared" si="6"/>
        <v>1</v>
      </c>
      <c r="S14" s="4">
        <f t="shared" si="7"/>
        <v>0.77777777777777779</v>
      </c>
    </row>
    <row r="15" spans="1:19" x14ac:dyDescent="0.3">
      <c r="A15" s="7" t="s">
        <v>14</v>
      </c>
      <c r="B15" s="3">
        <v>8</v>
      </c>
      <c r="C15" s="3">
        <v>8</v>
      </c>
      <c r="D15" s="3">
        <v>8</v>
      </c>
      <c r="E15" s="3">
        <v>8</v>
      </c>
      <c r="F15" s="5" t="s">
        <v>14</v>
      </c>
      <c r="G15" s="3">
        <v>8</v>
      </c>
      <c r="H15" s="5" t="s">
        <v>14</v>
      </c>
      <c r="I15" s="3">
        <v>8</v>
      </c>
      <c r="J15" s="3">
        <v>2</v>
      </c>
      <c r="K15" s="9">
        <f t="shared" si="0"/>
        <v>25</v>
      </c>
      <c r="L15" s="3">
        <v>5</v>
      </c>
      <c r="M15" s="9">
        <f t="shared" si="1"/>
        <v>62.5</v>
      </c>
      <c r="N15" s="3">
        <v>1</v>
      </c>
      <c r="O15" s="9">
        <f t="shared" si="2"/>
        <v>12.5</v>
      </c>
      <c r="P15" s="3"/>
      <c r="Q15" s="9">
        <f t="shared" si="3"/>
        <v>0</v>
      </c>
      <c r="R15" s="4">
        <f t="shared" si="6"/>
        <v>1</v>
      </c>
      <c r="S15" s="4">
        <f t="shared" si="7"/>
        <v>0.875</v>
      </c>
    </row>
    <row r="16" spans="1:19" x14ac:dyDescent="0.3">
      <c r="A16" s="7">
        <v>8</v>
      </c>
      <c r="B16" s="3">
        <v>10</v>
      </c>
      <c r="C16" s="3">
        <v>10</v>
      </c>
      <c r="D16" s="3">
        <v>10</v>
      </c>
      <c r="E16" s="3">
        <v>10</v>
      </c>
      <c r="F16" s="5">
        <v>8</v>
      </c>
      <c r="G16" s="3">
        <v>10</v>
      </c>
      <c r="H16" s="5">
        <v>8</v>
      </c>
      <c r="I16" s="3">
        <v>10</v>
      </c>
      <c r="J16" s="3">
        <v>1</v>
      </c>
      <c r="K16" s="9">
        <f t="shared" si="0"/>
        <v>10</v>
      </c>
      <c r="L16" s="3">
        <v>4</v>
      </c>
      <c r="M16" s="9">
        <f t="shared" si="1"/>
        <v>40</v>
      </c>
      <c r="N16" s="3">
        <v>5</v>
      </c>
      <c r="O16" s="9">
        <f t="shared" si="2"/>
        <v>50</v>
      </c>
      <c r="P16" s="3"/>
      <c r="Q16" s="9">
        <f t="shared" si="3"/>
        <v>0</v>
      </c>
      <c r="R16" s="4">
        <f t="shared" si="6"/>
        <v>1</v>
      </c>
      <c r="S16" s="4">
        <f t="shared" si="7"/>
        <v>0.5</v>
      </c>
    </row>
    <row r="17" spans="1:19" x14ac:dyDescent="0.3">
      <c r="A17" s="7">
        <v>9</v>
      </c>
      <c r="B17" s="3">
        <v>10</v>
      </c>
      <c r="C17" s="3">
        <v>9</v>
      </c>
      <c r="D17" s="3">
        <v>10</v>
      </c>
      <c r="E17" s="3">
        <v>9</v>
      </c>
      <c r="F17" s="5">
        <v>9</v>
      </c>
      <c r="G17" s="3">
        <v>9</v>
      </c>
      <c r="H17" s="5">
        <v>9</v>
      </c>
      <c r="I17" s="3">
        <v>9</v>
      </c>
      <c r="J17" s="3">
        <v>3</v>
      </c>
      <c r="K17" s="9">
        <f t="shared" si="0"/>
        <v>33.333333333333336</v>
      </c>
      <c r="L17" s="3">
        <v>6</v>
      </c>
      <c r="M17" s="9">
        <f t="shared" si="1"/>
        <v>66.666666666666671</v>
      </c>
      <c r="N17" s="3"/>
      <c r="O17" s="9">
        <f t="shared" si="2"/>
        <v>0</v>
      </c>
      <c r="P17" s="3"/>
      <c r="Q17" s="9">
        <f t="shared" si="3"/>
        <v>0</v>
      </c>
      <c r="R17" s="4">
        <f t="shared" si="6"/>
        <v>1</v>
      </c>
      <c r="S17" s="4">
        <f t="shared" si="7"/>
        <v>1</v>
      </c>
    </row>
    <row r="18" spans="1:19" x14ac:dyDescent="0.3">
      <c r="A18" s="15" t="s">
        <v>27</v>
      </c>
      <c r="B18" s="15">
        <f>SUM(B12:B17)</f>
        <v>62</v>
      </c>
      <c r="C18" s="15">
        <f>SUM(C12:C17)</f>
        <v>61</v>
      </c>
      <c r="D18" s="15">
        <f>SUM(D12:D17)</f>
        <v>62</v>
      </c>
      <c r="E18" s="15">
        <f>SUM(E12:E17)</f>
        <v>61</v>
      </c>
      <c r="F18" s="8" t="s">
        <v>27</v>
      </c>
      <c r="G18" s="9">
        <f>SUM(G12:G17)</f>
        <v>61</v>
      </c>
      <c r="I18">
        <f>SUM(I12:I17)</f>
        <v>61</v>
      </c>
      <c r="J18">
        <f>SUM(J12:J17)</f>
        <v>19</v>
      </c>
      <c r="K18" s="9">
        <f t="shared" si="0"/>
        <v>31.147540983606557</v>
      </c>
      <c r="L18">
        <f>SUM(L12:L17)</f>
        <v>31</v>
      </c>
      <c r="M18" s="9">
        <f t="shared" si="1"/>
        <v>50.819672131147541</v>
      </c>
      <c r="N18">
        <f>SUM(N12:N17)</f>
        <v>11</v>
      </c>
      <c r="O18" s="9">
        <f t="shared" si="2"/>
        <v>18.032786885245901</v>
      </c>
      <c r="P18">
        <f>SUM(P12:P17)</f>
        <v>0</v>
      </c>
      <c r="Q18" s="9">
        <f t="shared" si="3"/>
        <v>0</v>
      </c>
    </row>
    <row r="19" spans="1:19" x14ac:dyDescent="0.3">
      <c r="A19" s="7">
        <v>10</v>
      </c>
      <c r="B19" s="3">
        <v>14</v>
      </c>
      <c r="C19" s="3">
        <v>14</v>
      </c>
      <c r="D19" s="3">
        <v>14</v>
      </c>
      <c r="E19" s="3">
        <v>14</v>
      </c>
      <c r="F19" s="5">
        <v>10</v>
      </c>
      <c r="G19" s="3">
        <v>14</v>
      </c>
      <c r="H19" s="5">
        <v>10</v>
      </c>
      <c r="I19" s="3">
        <v>14</v>
      </c>
      <c r="J19" s="3">
        <v>6</v>
      </c>
      <c r="K19" s="9">
        <f t="shared" si="0"/>
        <v>42.857142857142854</v>
      </c>
      <c r="L19" s="3">
        <v>4</v>
      </c>
      <c r="M19" s="9">
        <f t="shared" si="1"/>
        <v>28.571428571428573</v>
      </c>
      <c r="N19" s="3">
        <v>4</v>
      </c>
      <c r="O19" s="9">
        <f t="shared" si="2"/>
        <v>28.571428571428573</v>
      </c>
      <c r="P19" s="3"/>
      <c r="Q19" s="9">
        <f t="shared" si="3"/>
        <v>0</v>
      </c>
      <c r="R19" s="4">
        <f>(J19+L19+N19)/I19</f>
        <v>1</v>
      </c>
      <c r="S19" s="4">
        <f>(J19+L19)/I19</f>
        <v>0.7142857142857143</v>
      </c>
    </row>
    <row r="20" spans="1:19" x14ac:dyDescent="0.3">
      <c r="A20" s="7">
        <v>11</v>
      </c>
      <c r="B20" s="3">
        <v>11</v>
      </c>
      <c r="C20" s="3">
        <v>11</v>
      </c>
      <c r="D20" s="3">
        <v>11</v>
      </c>
      <c r="E20" s="3">
        <v>11</v>
      </c>
      <c r="F20" s="5">
        <v>11</v>
      </c>
      <c r="G20" s="3">
        <v>11</v>
      </c>
      <c r="H20" s="5">
        <v>11</v>
      </c>
      <c r="I20" s="3">
        <v>11</v>
      </c>
      <c r="J20" s="3">
        <v>4</v>
      </c>
      <c r="K20" s="9">
        <f t="shared" si="0"/>
        <v>36.363636363636367</v>
      </c>
      <c r="L20" s="3">
        <v>6</v>
      </c>
      <c r="M20" s="9">
        <f t="shared" si="1"/>
        <v>54.545454545454547</v>
      </c>
      <c r="N20" s="3">
        <v>1</v>
      </c>
      <c r="O20" s="9">
        <f t="shared" si="2"/>
        <v>9.0909090909090917</v>
      </c>
      <c r="P20" s="3"/>
      <c r="Q20" s="9">
        <f t="shared" si="3"/>
        <v>0</v>
      </c>
      <c r="R20" s="4">
        <f>(J20+L20+N20)/I20</f>
        <v>1</v>
      </c>
      <c r="S20" s="4">
        <f>(J20+L20)/I20</f>
        <v>0.90909090909090906</v>
      </c>
    </row>
    <row r="21" spans="1:19" x14ac:dyDescent="0.3">
      <c r="A21" s="9" t="s">
        <v>28</v>
      </c>
      <c r="B21" s="9">
        <f>SUM(B19:B20)</f>
        <v>25</v>
      </c>
      <c r="C21" s="9">
        <f>SUM(C19:C20)</f>
        <v>25</v>
      </c>
      <c r="D21" s="9">
        <f>SUM(D19:D20)</f>
        <v>25</v>
      </c>
      <c r="E21" s="9">
        <f>SUM(E19:E20)</f>
        <v>25</v>
      </c>
      <c r="F21" s="8" t="s">
        <v>28</v>
      </c>
      <c r="G21" s="9">
        <f>SUM(G19:G20)</f>
        <v>25</v>
      </c>
      <c r="H21" s="5"/>
      <c r="I21" s="3">
        <f>SUM(I19:I20)</f>
        <v>25</v>
      </c>
      <c r="J21" s="3">
        <f>SUM(J19:J20)</f>
        <v>10</v>
      </c>
      <c r="K21" s="9">
        <f t="shared" si="0"/>
        <v>40</v>
      </c>
      <c r="L21" s="3">
        <f>SUM(L19:L20)</f>
        <v>10</v>
      </c>
      <c r="M21" s="9">
        <f t="shared" si="1"/>
        <v>40</v>
      </c>
      <c r="N21" s="3">
        <f>SUM(N19:N20)</f>
        <v>5</v>
      </c>
      <c r="O21" s="9">
        <f t="shared" si="2"/>
        <v>20</v>
      </c>
      <c r="P21" s="3">
        <f>SUM(P19:P20)</f>
        <v>0</v>
      </c>
      <c r="Q21" s="9">
        <f t="shared" si="3"/>
        <v>0</v>
      </c>
      <c r="R21" s="4"/>
      <c r="S21" s="4"/>
    </row>
    <row r="22" spans="1:19" x14ac:dyDescent="0.3">
      <c r="A22" s="9"/>
      <c r="B22" s="9">
        <f>B11+B18+B21</f>
        <v>159</v>
      </c>
      <c r="C22" s="9">
        <f>C11+C18+C21</f>
        <v>158</v>
      </c>
      <c r="D22" s="9">
        <f>D11+D18+D21</f>
        <v>147</v>
      </c>
      <c r="E22" s="9">
        <f>E11+E18+E21</f>
        <v>146</v>
      </c>
      <c r="F22" s="9" t="s">
        <v>26</v>
      </c>
      <c r="G22" s="9">
        <f>G11+G18+G21</f>
        <v>146</v>
      </c>
      <c r="H22" s="3" t="s">
        <v>15</v>
      </c>
      <c r="I22" s="3">
        <f>I11+I18+I21</f>
        <v>146</v>
      </c>
      <c r="J22" s="3">
        <f>J11+J18+J21</f>
        <v>58</v>
      </c>
      <c r="K22" s="9">
        <f t="shared" si="0"/>
        <v>39.726027397260275</v>
      </c>
      <c r="L22" s="3">
        <f>L11+L18+L21</f>
        <v>61</v>
      </c>
      <c r="M22" s="9">
        <f t="shared" si="1"/>
        <v>41.780821917808218</v>
      </c>
      <c r="N22" s="3">
        <f>SUM(N6:N20)</f>
        <v>49</v>
      </c>
      <c r="O22" s="9">
        <f t="shared" si="2"/>
        <v>33.561643835616437</v>
      </c>
      <c r="P22" s="3">
        <f>SUM(P6:P20)</f>
        <v>0</v>
      </c>
      <c r="Q22" s="9">
        <f t="shared" si="3"/>
        <v>0</v>
      </c>
      <c r="R22" s="4">
        <f>(J22+L22+N22)/I22</f>
        <v>1.1506849315068493</v>
      </c>
      <c r="S22" s="4">
        <f>(J22+L22)/I22</f>
        <v>0.81506849315068497</v>
      </c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topLeftCell="A4" workbookViewId="0">
      <selection activeCell="J12" sqref="J12"/>
    </sheetView>
  </sheetViews>
  <sheetFormatPr defaultRowHeight="15.6" x14ac:dyDescent="0.3"/>
  <cols>
    <col min="7" max="7" width="9.69921875" bestFit="1" customWidth="1"/>
    <col min="8" max="8" width="8.8984375" bestFit="1" customWidth="1"/>
  </cols>
  <sheetData>
    <row r="2" spans="1:19" x14ac:dyDescent="0.3">
      <c r="C2" t="s">
        <v>0</v>
      </c>
    </row>
    <row r="4" spans="1:19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1</v>
      </c>
      <c r="I4" s="2" t="s">
        <v>2</v>
      </c>
      <c r="J4" s="2" t="s">
        <v>3</v>
      </c>
      <c r="K4" s="2"/>
      <c r="L4" s="2" t="s">
        <v>4</v>
      </c>
      <c r="M4" s="2"/>
      <c r="N4" s="2" t="s">
        <v>5</v>
      </c>
      <c r="O4" s="2"/>
      <c r="P4" s="2" t="s">
        <v>6</v>
      </c>
      <c r="Q4" s="2"/>
      <c r="R4" s="2" t="s">
        <v>7</v>
      </c>
      <c r="S4" s="2" t="s">
        <v>8</v>
      </c>
    </row>
    <row r="5" spans="1:19" x14ac:dyDescent="0.3">
      <c r="A5" s="7">
        <v>1</v>
      </c>
      <c r="B5" s="3">
        <v>11</v>
      </c>
      <c r="C5" s="3">
        <v>11</v>
      </c>
      <c r="D5" s="3"/>
      <c r="E5" s="3"/>
      <c r="F5" s="3"/>
      <c r="G5" s="3"/>
    </row>
    <row r="6" spans="1:19" x14ac:dyDescent="0.3">
      <c r="A6" s="7">
        <v>2</v>
      </c>
      <c r="B6" s="3">
        <v>21</v>
      </c>
      <c r="C6" s="3">
        <v>21</v>
      </c>
      <c r="D6" s="3">
        <v>21</v>
      </c>
      <c r="E6" s="3">
        <v>21</v>
      </c>
      <c r="F6" s="5">
        <v>2</v>
      </c>
      <c r="G6" s="3">
        <v>21</v>
      </c>
      <c r="H6" s="5">
        <v>2</v>
      </c>
      <c r="I6" s="3">
        <v>21</v>
      </c>
      <c r="J6" s="3">
        <v>3</v>
      </c>
      <c r="K6" s="10">
        <f>J6*100/I6</f>
        <v>14.285714285714286</v>
      </c>
      <c r="L6" s="3">
        <v>12</v>
      </c>
      <c r="M6" s="10">
        <f>L6*100/I6</f>
        <v>57.142857142857146</v>
      </c>
      <c r="N6" s="3">
        <v>6</v>
      </c>
      <c r="O6" s="10">
        <f>N6*100/I6</f>
        <v>28.571428571428573</v>
      </c>
      <c r="P6" s="3"/>
      <c r="Q6" s="10">
        <f>P6*100/I6</f>
        <v>0</v>
      </c>
      <c r="R6" s="10">
        <f>(J6+L6+N6)*100/I6</f>
        <v>100</v>
      </c>
      <c r="S6" s="10">
        <f>(J6+L6)*100/I6</f>
        <v>71.428571428571431</v>
      </c>
    </row>
    <row r="7" spans="1:19" x14ac:dyDescent="0.3">
      <c r="A7" s="7" t="s">
        <v>9</v>
      </c>
      <c r="B7" s="3">
        <v>14</v>
      </c>
      <c r="C7" s="3">
        <v>14</v>
      </c>
      <c r="D7" s="3">
        <v>14</v>
      </c>
      <c r="E7" s="3">
        <v>14</v>
      </c>
      <c r="F7" s="5" t="s">
        <v>9</v>
      </c>
      <c r="G7" s="3">
        <v>14</v>
      </c>
      <c r="H7" s="5" t="s">
        <v>9</v>
      </c>
      <c r="I7" s="3">
        <v>14</v>
      </c>
      <c r="J7" s="3">
        <v>4</v>
      </c>
      <c r="K7" s="10">
        <f t="shared" ref="K7:K22" si="0">J7*100/I7</f>
        <v>28.571428571428573</v>
      </c>
      <c r="L7" s="3">
        <v>5</v>
      </c>
      <c r="M7" s="10">
        <f t="shared" ref="M7:M22" si="1">L7*100/I7</f>
        <v>35.714285714285715</v>
      </c>
      <c r="N7" s="3">
        <v>5</v>
      </c>
      <c r="O7" s="10">
        <f t="shared" ref="O7:O22" si="2">N7*100/I7</f>
        <v>35.714285714285715</v>
      </c>
      <c r="P7" s="3"/>
      <c r="Q7" s="10">
        <f t="shared" ref="Q7:Q22" si="3">P7*100/I7</f>
        <v>0</v>
      </c>
      <c r="R7" s="10">
        <f t="shared" ref="R7:R22" si="4">(J7+L7+N7)*100/I7</f>
        <v>100</v>
      </c>
      <c r="S7" s="10">
        <f t="shared" ref="S7:S22" si="5">(J7+L7)*100/I7</f>
        <v>64.285714285714292</v>
      </c>
    </row>
    <row r="8" spans="1:19" x14ac:dyDescent="0.3">
      <c r="A8" s="7" t="s">
        <v>10</v>
      </c>
      <c r="B8" s="3">
        <v>8</v>
      </c>
      <c r="C8" s="3">
        <v>8</v>
      </c>
      <c r="D8">
        <v>7</v>
      </c>
      <c r="E8">
        <v>7</v>
      </c>
      <c r="F8" s="5" t="s">
        <v>10</v>
      </c>
      <c r="G8" s="3">
        <v>7</v>
      </c>
      <c r="H8" s="5" t="s">
        <v>10</v>
      </c>
      <c r="I8" s="3">
        <v>7</v>
      </c>
      <c r="J8" s="3">
        <v>2</v>
      </c>
      <c r="K8" s="10">
        <f t="shared" si="0"/>
        <v>28.571428571428573</v>
      </c>
      <c r="L8" s="3">
        <v>4</v>
      </c>
      <c r="M8" s="10">
        <f t="shared" si="1"/>
        <v>57.142857142857146</v>
      </c>
      <c r="N8" s="3">
        <v>1</v>
      </c>
      <c r="O8" s="10">
        <f t="shared" si="2"/>
        <v>14.285714285714286</v>
      </c>
      <c r="P8" s="3"/>
      <c r="Q8" s="10">
        <f t="shared" si="3"/>
        <v>0</v>
      </c>
      <c r="R8" s="10">
        <f t="shared" si="4"/>
        <v>100</v>
      </c>
      <c r="S8" s="10">
        <f t="shared" si="5"/>
        <v>85.714285714285708</v>
      </c>
    </row>
    <row r="9" spans="1:19" x14ac:dyDescent="0.3">
      <c r="A9" s="7" t="s">
        <v>11</v>
      </c>
      <c r="B9" s="3">
        <v>8</v>
      </c>
      <c r="C9" s="3">
        <v>8</v>
      </c>
      <c r="D9" s="3">
        <v>8</v>
      </c>
      <c r="E9" s="3">
        <v>8</v>
      </c>
      <c r="F9" s="5" t="s">
        <v>11</v>
      </c>
      <c r="G9" s="3">
        <v>8</v>
      </c>
      <c r="H9" s="5" t="s">
        <v>11</v>
      </c>
      <c r="I9" s="3">
        <v>8</v>
      </c>
      <c r="J9" s="3">
        <v>2</v>
      </c>
      <c r="K9" s="10">
        <f t="shared" si="0"/>
        <v>25</v>
      </c>
      <c r="L9" s="3">
        <v>3</v>
      </c>
      <c r="M9" s="10">
        <f t="shared" si="1"/>
        <v>37.5</v>
      </c>
      <c r="N9" s="3">
        <v>3</v>
      </c>
      <c r="O9" s="10">
        <f t="shared" si="2"/>
        <v>37.5</v>
      </c>
      <c r="P9" s="3"/>
      <c r="Q9" s="10">
        <f t="shared" si="3"/>
        <v>0</v>
      </c>
      <c r="R9" s="10">
        <f t="shared" si="4"/>
        <v>100</v>
      </c>
      <c r="S9" s="10">
        <f t="shared" si="5"/>
        <v>62.5</v>
      </c>
    </row>
    <row r="10" spans="1:19" x14ac:dyDescent="0.3">
      <c r="A10" s="7" t="s">
        <v>12</v>
      </c>
      <c r="B10" s="3">
        <v>10</v>
      </c>
      <c r="C10" s="3">
        <v>10</v>
      </c>
      <c r="D10" s="3">
        <v>10</v>
      </c>
      <c r="E10" s="3">
        <v>10</v>
      </c>
      <c r="F10" s="5" t="s">
        <v>12</v>
      </c>
      <c r="G10" s="3">
        <v>10</v>
      </c>
      <c r="H10" s="5" t="s">
        <v>12</v>
      </c>
      <c r="I10" s="3">
        <v>10</v>
      </c>
      <c r="J10" s="3">
        <v>3</v>
      </c>
      <c r="K10" s="10">
        <f t="shared" si="0"/>
        <v>30</v>
      </c>
      <c r="L10" s="3">
        <v>4</v>
      </c>
      <c r="M10" s="10">
        <f t="shared" si="1"/>
        <v>40</v>
      </c>
      <c r="N10" s="3">
        <v>3</v>
      </c>
      <c r="O10" s="10">
        <f t="shared" si="2"/>
        <v>30</v>
      </c>
      <c r="P10" s="3"/>
      <c r="Q10" s="10">
        <f t="shared" si="3"/>
        <v>0</v>
      </c>
      <c r="R10" s="10">
        <f t="shared" si="4"/>
        <v>100</v>
      </c>
      <c r="S10" s="10">
        <f t="shared" si="5"/>
        <v>70</v>
      </c>
    </row>
    <row r="11" spans="1:19" x14ac:dyDescent="0.3">
      <c r="A11" s="14" t="s">
        <v>30</v>
      </c>
      <c r="B11" s="15">
        <f>SUM(B5:B10)</f>
        <v>72</v>
      </c>
      <c r="C11" s="15">
        <f>SUM(C5:C10)</f>
        <v>72</v>
      </c>
      <c r="D11" s="15">
        <f>SUM(D6:D10)</f>
        <v>60</v>
      </c>
      <c r="E11" s="15">
        <f>SUM(E6:E10)</f>
        <v>60</v>
      </c>
      <c r="F11" s="8" t="s">
        <v>30</v>
      </c>
      <c r="G11" s="9">
        <f>SUM(G6:G10)</f>
        <v>60</v>
      </c>
      <c r="I11">
        <f>SUM(I6:I10)</f>
        <v>60</v>
      </c>
      <c r="J11">
        <f>SUM(J6:J10)</f>
        <v>14</v>
      </c>
      <c r="K11" s="10">
        <f t="shared" si="0"/>
        <v>23.333333333333332</v>
      </c>
      <c r="L11">
        <f>SUM(L6:L10)</f>
        <v>28</v>
      </c>
      <c r="M11" s="10">
        <f t="shared" si="1"/>
        <v>46.666666666666664</v>
      </c>
      <c r="N11">
        <f>SUM(N6:N10)</f>
        <v>18</v>
      </c>
      <c r="O11" s="10">
        <f t="shared" si="2"/>
        <v>30</v>
      </c>
      <c r="P11">
        <f>SUM(P6:P10)</f>
        <v>0</v>
      </c>
      <c r="Q11" s="10">
        <f t="shared" si="3"/>
        <v>0</v>
      </c>
      <c r="R11" s="10">
        <f t="shared" si="4"/>
        <v>100</v>
      </c>
      <c r="S11" s="10">
        <f t="shared" si="5"/>
        <v>70</v>
      </c>
    </row>
    <row r="12" spans="1:19" x14ac:dyDescent="0.3">
      <c r="A12" s="7">
        <v>5</v>
      </c>
      <c r="B12" s="3">
        <v>12</v>
      </c>
      <c r="C12" s="3">
        <v>12</v>
      </c>
      <c r="D12" s="3">
        <v>12</v>
      </c>
      <c r="E12" s="3">
        <v>12</v>
      </c>
      <c r="F12" s="5">
        <v>5</v>
      </c>
      <c r="G12" s="3">
        <v>12</v>
      </c>
      <c r="H12" s="5">
        <v>5</v>
      </c>
      <c r="I12" s="3">
        <v>12</v>
      </c>
      <c r="J12" s="3">
        <v>3</v>
      </c>
      <c r="K12" s="10">
        <f t="shared" si="0"/>
        <v>25</v>
      </c>
      <c r="L12" s="3">
        <v>4</v>
      </c>
      <c r="M12" s="10">
        <f t="shared" si="1"/>
        <v>33.333333333333336</v>
      </c>
      <c r="N12" s="3">
        <v>5</v>
      </c>
      <c r="O12" s="10">
        <f t="shared" si="2"/>
        <v>41.666666666666664</v>
      </c>
      <c r="P12" s="3"/>
      <c r="Q12" s="10">
        <f t="shared" si="3"/>
        <v>0</v>
      </c>
      <c r="R12" s="10">
        <f t="shared" si="4"/>
        <v>100</v>
      </c>
      <c r="S12" s="10">
        <f t="shared" si="5"/>
        <v>58.333333333333336</v>
      </c>
    </row>
    <row r="13" spans="1:19" x14ac:dyDescent="0.3">
      <c r="A13" s="7">
        <v>6</v>
      </c>
      <c r="B13" s="3">
        <v>13</v>
      </c>
      <c r="C13" s="3">
        <v>13</v>
      </c>
      <c r="D13" s="3">
        <v>13</v>
      </c>
      <c r="E13" s="3">
        <v>13</v>
      </c>
      <c r="F13" s="5">
        <v>6</v>
      </c>
      <c r="G13" s="3">
        <v>13</v>
      </c>
      <c r="H13" s="5">
        <v>6</v>
      </c>
      <c r="I13" s="3">
        <v>13</v>
      </c>
      <c r="J13" s="3">
        <v>2</v>
      </c>
      <c r="K13" s="10">
        <f t="shared" si="0"/>
        <v>15.384615384615385</v>
      </c>
      <c r="L13" s="3">
        <v>7</v>
      </c>
      <c r="M13" s="10">
        <f t="shared" si="1"/>
        <v>53.846153846153847</v>
      </c>
      <c r="N13" s="3">
        <v>4</v>
      </c>
      <c r="O13" s="10">
        <f t="shared" si="2"/>
        <v>30.76923076923077</v>
      </c>
      <c r="P13" s="3"/>
      <c r="Q13" s="10">
        <f t="shared" si="3"/>
        <v>0</v>
      </c>
      <c r="R13" s="10">
        <f t="shared" si="4"/>
        <v>100</v>
      </c>
      <c r="S13" s="10">
        <f t="shared" si="5"/>
        <v>69.230769230769226</v>
      </c>
    </row>
    <row r="14" spans="1:19" x14ac:dyDescent="0.3">
      <c r="A14" s="7" t="s">
        <v>13</v>
      </c>
      <c r="B14" s="3">
        <v>9</v>
      </c>
      <c r="C14" s="3">
        <v>9</v>
      </c>
      <c r="D14" s="3">
        <v>9</v>
      </c>
      <c r="E14" s="3">
        <v>9</v>
      </c>
      <c r="F14" s="5" t="s">
        <v>13</v>
      </c>
      <c r="G14" s="3">
        <v>9</v>
      </c>
      <c r="H14" s="5" t="s">
        <v>13</v>
      </c>
      <c r="I14" s="3">
        <v>9</v>
      </c>
      <c r="J14" s="3">
        <v>1</v>
      </c>
      <c r="K14" s="10">
        <f t="shared" si="0"/>
        <v>11.111111111111111</v>
      </c>
      <c r="L14" s="3">
        <v>5</v>
      </c>
      <c r="M14" s="10">
        <f t="shared" si="1"/>
        <v>55.555555555555557</v>
      </c>
      <c r="N14" s="3">
        <v>3</v>
      </c>
      <c r="O14" s="10">
        <f t="shared" si="2"/>
        <v>33.333333333333336</v>
      </c>
      <c r="P14" s="3"/>
      <c r="Q14" s="10">
        <f t="shared" si="3"/>
        <v>0</v>
      </c>
      <c r="R14" s="10">
        <f t="shared" si="4"/>
        <v>100</v>
      </c>
      <c r="S14" s="10">
        <f t="shared" si="5"/>
        <v>66.666666666666671</v>
      </c>
    </row>
    <row r="15" spans="1:19" x14ac:dyDescent="0.3">
      <c r="A15" s="7" t="s">
        <v>14</v>
      </c>
      <c r="B15" s="3">
        <v>8</v>
      </c>
      <c r="C15" s="3">
        <v>8</v>
      </c>
      <c r="D15" s="3">
        <v>8</v>
      </c>
      <c r="E15" s="3">
        <v>8</v>
      </c>
      <c r="F15" s="5" t="s">
        <v>14</v>
      </c>
      <c r="G15" s="3">
        <v>8</v>
      </c>
      <c r="H15" s="5" t="s">
        <v>14</v>
      </c>
      <c r="I15" s="3">
        <v>8</v>
      </c>
      <c r="J15" s="3"/>
      <c r="K15" s="10">
        <f t="shared" si="0"/>
        <v>0</v>
      </c>
      <c r="L15" s="3">
        <v>3</v>
      </c>
      <c r="M15" s="10">
        <f t="shared" si="1"/>
        <v>37.5</v>
      </c>
      <c r="N15" s="3">
        <v>5</v>
      </c>
      <c r="O15" s="10">
        <f t="shared" si="2"/>
        <v>62.5</v>
      </c>
      <c r="P15" s="3"/>
      <c r="Q15" s="10">
        <f t="shared" si="3"/>
        <v>0</v>
      </c>
      <c r="R15" s="10">
        <f t="shared" si="4"/>
        <v>100</v>
      </c>
      <c r="S15" s="10">
        <f t="shared" si="5"/>
        <v>37.5</v>
      </c>
    </row>
    <row r="16" spans="1:19" x14ac:dyDescent="0.3">
      <c r="A16" s="7">
        <v>8</v>
      </c>
      <c r="B16" s="3">
        <v>10</v>
      </c>
      <c r="C16" s="3">
        <v>10</v>
      </c>
      <c r="D16" s="3">
        <v>10</v>
      </c>
      <c r="E16" s="3">
        <v>10</v>
      </c>
      <c r="F16" s="5">
        <v>8</v>
      </c>
      <c r="G16" s="3">
        <v>10</v>
      </c>
      <c r="H16" s="5">
        <v>8</v>
      </c>
      <c r="I16" s="3">
        <v>10</v>
      </c>
      <c r="J16" s="3"/>
      <c r="K16" s="10">
        <f t="shared" si="0"/>
        <v>0</v>
      </c>
      <c r="L16" s="3">
        <v>5</v>
      </c>
      <c r="M16" s="10">
        <f t="shared" si="1"/>
        <v>50</v>
      </c>
      <c r="N16" s="3">
        <v>5</v>
      </c>
      <c r="O16" s="10">
        <f t="shared" si="2"/>
        <v>50</v>
      </c>
      <c r="P16" s="3"/>
      <c r="Q16" s="10">
        <f t="shared" si="3"/>
        <v>0</v>
      </c>
      <c r="R16" s="10">
        <f t="shared" si="4"/>
        <v>100</v>
      </c>
      <c r="S16" s="10">
        <f t="shared" si="5"/>
        <v>50</v>
      </c>
    </row>
    <row r="17" spans="1:19" x14ac:dyDescent="0.3">
      <c r="A17" s="7">
        <v>9</v>
      </c>
      <c r="B17" s="3">
        <v>10</v>
      </c>
      <c r="C17" s="3">
        <v>9</v>
      </c>
      <c r="D17" s="3">
        <v>10</v>
      </c>
      <c r="E17" s="3">
        <v>9</v>
      </c>
      <c r="F17" s="5">
        <v>9</v>
      </c>
      <c r="G17" s="3">
        <v>9</v>
      </c>
      <c r="H17" s="5">
        <v>9</v>
      </c>
      <c r="I17" s="3">
        <v>9</v>
      </c>
      <c r="J17" s="3">
        <v>1</v>
      </c>
      <c r="K17" s="10">
        <f t="shared" si="0"/>
        <v>11.111111111111111</v>
      </c>
      <c r="L17" s="3">
        <v>5</v>
      </c>
      <c r="M17" s="10">
        <f t="shared" si="1"/>
        <v>55.555555555555557</v>
      </c>
      <c r="N17" s="3">
        <v>3</v>
      </c>
      <c r="O17" s="10">
        <f t="shared" si="2"/>
        <v>33.333333333333336</v>
      </c>
      <c r="P17" s="3"/>
      <c r="Q17" s="10">
        <f t="shared" si="3"/>
        <v>0</v>
      </c>
      <c r="R17" s="10">
        <f t="shared" si="4"/>
        <v>100</v>
      </c>
      <c r="S17" s="10">
        <f t="shared" si="5"/>
        <v>66.666666666666671</v>
      </c>
    </row>
    <row r="18" spans="1:19" x14ac:dyDescent="0.3">
      <c r="A18" s="15" t="s">
        <v>27</v>
      </c>
      <c r="B18" s="15">
        <f>SUM(B12:B17)</f>
        <v>62</v>
      </c>
      <c r="C18" s="15">
        <f>SUM(C12:C17)</f>
        <v>61</v>
      </c>
      <c r="D18" s="15">
        <f>SUM(D12:D17)</f>
        <v>62</v>
      </c>
      <c r="E18" s="15">
        <f>SUM(E12:E17)</f>
        <v>61</v>
      </c>
      <c r="F18" s="8" t="s">
        <v>27</v>
      </c>
      <c r="G18" s="9">
        <f>SUM(G12:G17)</f>
        <v>61</v>
      </c>
      <c r="I18">
        <f>SUM(I12:I17)</f>
        <v>61</v>
      </c>
      <c r="J18">
        <f>SUM(J12:J17)</f>
        <v>7</v>
      </c>
      <c r="K18" s="10">
        <f t="shared" si="0"/>
        <v>11.475409836065573</v>
      </c>
      <c r="L18">
        <f>SUM(L12:L17)</f>
        <v>29</v>
      </c>
      <c r="M18" s="10">
        <f t="shared" si="1"/>
        <v>47.540983606557376</v>
      </c>
      <c r="N18">
        <f>SUM(N12:N17)</f>
        <v>25</v>
      </c>
      <c r="O18" s="10">
        <f t="shared" si="2"/>
        <v>40.983606557377051</v>
      </c>
      <c r="P18">
        <f>SUM(P12:P17)</f>
        <v>0</v>
      </c>
      <c r="Q18" s="10">
        <f t="shared" si="3"/>
        <v>0</v>
      </c>
      <c r="R18" s="10">
        <f t="shared" si="4"/>
        <v>100</v>
      </c>
      <c r="S18" s="10">
        <f t="shared" si="5"/>
        <v>59.016393442622949</v>
      </c>
    </row>
    <row r="19" spans="1:19" x14ac:dyDescent="0.3">
      <c r="A19" s="7">
        <v>10</v>
      </c>
      <c r="B19" s="3">
        <v>14</v>
      </c>
      <c r="C19" s="3">
        <v>14</v>
      </c>
      <c r="D19" s="3">
        <v>14</v>
      </c>
      <c r="E19" s="3">
        <v>14</v>
      </c>
      <c r="F19" s="5">
        <v>10</v>
      </c>
      <c r="G19" s="3">
        <v>14</v>
      </c>
      <c r="H19" s="5">
        <v>10</v>
      </c>
      <c r="I19" s="3">
        <v>14</v>
      </c>
      <c r="J19" s="3">
        <v>4</v>
      </c>
      <c r="K19" s="10">
        <f t="shared" si="0"/>
        <v>28.571428571428573</v>
      </c>
      <c r="L19" s="3">
        <v>5</v>
      </c>
      <c r="M19" s="10">
        <f t="shared" si="1"/>
        <v>35.714285714285715</v>
      </c>
      <c r="N19" s="3">
        <v>5</v>
      </c>
      <c r="O19" s="10">
        <f t="shared" si="2"/>
        <v>35.714285714285715</v>
      </c>
      <c r="P19" s="3"/>
      <c r="Q19" s="10">
        <f t="shared" si="3"/>
        <v>0</v>
      </c>
      <c r="R19" s="10">
        <f t="shared" si="4"/>
        <v>100</v>
      </c>
      <c r="S19" s="10">
        <f t="shared" si="5"/>
        <v>64.285714285714292</v>
      </c>
    </row>
    <row r="20" spans="1:19" x14ac:dyDescent="0.3">
      <c r="A20" s="7">
        <v>11</v>
      </c>
      <c r="B20" s="3">
        <v>11</v>
      </c>
      <c r="C20" s="3">
        <v>11</v>
      </c>
      <c r="D20" s="3">
        <v>11</v>
      </c>
      <c r="E20" s="3">
        <v>11</v>
      </c>
      <c r="F20" s="5">
        <v>11</v>
      </c>
      <c r="G20" s="3">
        <v>11</v>
      </c>
      <c r="H20" s="5">
        <v>11</v>
      </c>
      <c r="I20" s="3">
        <v>11</v>
      </c>
      <c r="J20" s="3">
        <v>4</v>
      </c>
      <c r="K20" s="10">
        <f t="shared" si="0"/>
        <v>36.363636363636367</v>
      </c>
      <c r="L20" s="3">
        <v>2</v>
      </c>
      <c r="M20" s="10">
        <f t="shared" si="1"/>
        <v>18.181818181818183</v>
      </c>
      <c r="N20" s="3">
        <v>5</v>
      </c>
      <c r="O20" s="10">
        <f t="shared" si="2"/>
        <v>45.454545454545453</v>
      </c>
      <c r="P20" s="3"/>
      <c r="Q20" s="10">
        <f t="shared" si="3"/>
        <v>0</v>
      </c>
      <c r="R20" s="10">
        <f t="shared" si="4"/>
        <v>100</v>
      </c>
      <c r="S20" s="10">
        <f t="shared" si="5"/>
        <v>54.545454545454547</v>
      </c>
    </row>
    <row r="21" spans="1:19" x14ac:dyDescent="0.3">
      <c r="A21" s="9" t="s">
        <v>28</v>
      </c>
      <c r="B21" s="9">
        <f>SUM(B19:B20)</f>
        <v>25</v>
      </c>
      <c r="C21" s="9">
        <f>SUM(C19:C20)</f>
        <v>25</v>
      </c>
      <c r="D21" s="9">
        <f>SUM(D19:D20)</f>
        <v>25</v>
      </c>
      <c r="E21" s="9">
        <f>SUM(E19:E20)</f>
        <v>25</v>
      </c>
      <c r="F21" s="8" t="s">
        <v>28</v>
      </c>
      <c r="G21" s="9">
        <f>SUM(G19:G20)</f>
        <v>25</v>
      </c>
      <c r="H21" s="5"/>
      <c r="I21" s="3">
        <f>SUM(I19:I20)</f>
        <v>25</v>
      </c>
      <c r="J21" s="3">
        <f>SUM(J19:J20)</f>
        <v>8</v>
      </c>
      <c r="K21" s="10">
        <f t="shared" si="0"/>
        <v>32</v>
      </c>
      <c r="L21" s="3">
        <f>SUM(L19:L20)</f>
        <v>7</v>
      </c>
      <c r="M21" s="10">
        <f t="shared" si="1"/>
        <v>28</v>
      </c>
      <c r="N21" s="3">
        <f>SUM(N19:N20)</f>
        <v>10</v>
      </c>
      <c r="O21" s="10">
        <f t="shared" si="2"/>
        <v>40</v>
      </c>
      <c r="P21" s="3">
        <f>SUM(P19:P20)</f>
        <v>0</v>
      </c>
      <c r="Q21" s="10">
        <f t="shared" si="3"/>
        <v>0</v>
      </c>
      <c r="R21" s="10">
        <f t="shared" si="4"/>
        <v>100</v>
      </c>
      <c r="S21" s="10">
        <f t="shared" si="5"/>
        <v>60</v>
      </c>
    </row>
    <row r="22" spans="1:19" x14ac:dyDescent="0.3">
      <c r="A22" s="9"/>
      <c r="B22" s="9">
        <f>B11+B18+B21</f>
        <v>159</v>
      </c>
      <c r="C22" s="9">
        <f>C11+C18+C21</f>
        <v>158</v>
      </c>
      <c r="D22" s="9">
        <f>D11+D18+D21</f>
        <v>147</v>
      </c>
      <c r="E22" s="9">
        <f>E11+E18+E21</f>
        <v>146</v>
      </c>
      <c r="F22" s="9" t="s">
        <v>26</v>
      </c>
      <c r="G22" s="9">
        <f>G11+G18+G21</f>
        <v>146</v>
      </c>
      <c r="H22" s="3" t="s">
        <v>15</v>
      </c>
      <c r="I22" s="3">
        <f>I11+I18+I21</f>
        <v>146</v>
      </c>
      <c r="J22" s="3">
        <f>J11+J18+J21</f>
        <v>29</v>
      </c>
      <c r="K22" s="10">
        <f t="shared" si="0"/>
        <v>19.863013698630137</v>
      </c>
      <c r="L22" s="3">
        <f>L11+L18+L21</f>
        <v>64</v>
      </c>
      <c r="M22" s="10">
        <f t="shared" si="1"/>
        <v>43.835616438356162</v>
      </c>
      <c r="N22" s="3">
        <f>N11+N18+N21</f>
        <v>53</v>
      </c>
      <c r="O22" s="10">
        <f t="shared" si="2"/>
        <v>36.301369863013697</v>
      </c>
      <c r="P22" s="3">
        <f>SUM(P6:P20)</f>
        <v>0</v>
      </c>
      <c r="Q22" s="10">
        <f t="shared" si="3"/>
        <v>0</v>
      </c>
      <c r="R22" s="10">
        <f t="shared" si="4"/>
        <v>100</v>
      </c>
      <c r="S22" s="10">
        <f t="shared" si="5"/>
        <v>63.698630136986303</v>
      </c>
    </row>
  </sheetData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"/>
  <sheetViews>
    <sheetView topLeftCell="G4" workbookViewId="0">
      <selection activeCell="R13" sqref="R13"/>
    </sheetView>
  </sheetViews>
  <sheetFormatPr defaultRowHeight="15.6" x14ac:dyDescent="0.3"/>
  <cols>
    <col min="3" max="3" width="9.69921875" bestFit="1" customWidth="1"/>
    <col min="7" max="7" width="9.69921875" bestFit="1" customWidth="1"/>
    <col min="8" max="8" width="8.8984375" bestFit="1" customWidth="1"/>
    <col min="18" max="19" width="9.69921875" bestFit="1" customWidth="1"/>
  </cols>
  <sheetData>
    <row r="2" spans="1:19" x14ac:dyDescent="0.3">
      <c r="C2" t="s">
        <v>0</v>
      </c>
    </row>
    <row r="4" spans="1:19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1</v>
      </c>
      <c r="I4" s="2" t="s">
        <v>2</v>
      </c>
      <c r="J4" s="2" t="s">
        <v>3</v>
      </c>
      <c r="K4" s="2"/>
      <c r="L4" s="2" t="s">
        <v>4</v>
      </c>
      <c r="M4" s="2"/>
      <c r="N4" s="2" t="s">
        <v>5</v>
      </c>
      <c r="O4" s="2"/>
      <c r="P4" s="2" t="s">
        <v>6</v>
      </c>
      <c r="Q4" s="2"/>
      <c r="R4" s="2" t="s">
        <v>7</v>
      </c>
      <c r="S4" s="2" t="s">
        <v>8</v>
      </c>
    </row>
    <row r="5" spans="1:19" x14ac:dyDescent="0.3">
      <c r="A5" s="7">
        <v>5</v>
      </c>
      <c r="B5" s="3">
        <v>12</v>
      </c>
      <c r="C5" s="3">
        <v>12</v>
      </c>
      <c r="D5" s="3">
        <v>12</v>
      </c>
      <c r="E5" s="3">
        <v>12</v>
      </c>
      <c r="F5" s="5">
        <v>5</v>
      </c>
      <c r="G5" s="3">
        <v>12</v>
      </c>
      <c r="H5" s="5">
        <v>5</v>
      </c>
      <c r="I5" s="3">
        <v>12</v>
      </c>
      <c r="J5" s="3">
        <v>9</v>
      </c>
      <c r="K5" s="3">
        <f t="shared" ref="K5:K15" si="0">J5*100/I5</f>
        <v>75</v>
      </c>
      <c r="L5" s="3">
        <v>3</v>
      </c>
      <c r="M5" s="3">
        <f t="shared" ref="M5:M15" si="1">L5*100/I5</f>
        <v>25</v>
      </c>
      <c r="N5" s="3"/>
      <c r="O5" s="3">
        <f t="shared" ref="O5:O15" si="2">N5*100/I5</f>
        <v>0</v>
      </c>
      <c r="P5" s="3"/>
      <c r="Q5" s="3">
        <f t="shared" ref="Q5:Q15" si="3">P5*100/I5</f>
        <v>0</v>
      </c>
      <c r="R5" s="10">
        <f>(J5+L5+N5)*100/I5</f>
        <v>100</v>
      </c>
      <c r="S5" s="10">
        <f>(J5+L5)*100/I5</f>
        <v>100</v>
      </c>
    </row>
    <row r="6" spans="1:19" x14ac:dyDescent="0.3">
      <c r="A6" s="7">
        <v>6</v>
      </c>
      <c r="B6" s="3">
        <v>13</v>
      </c>
      <c r="C6" s="3">
        <v>13</v>
      </c>
      <c r="D6" s="3">
        <v>13</v>
      </c>
      <c r="E6" s="3">
        <v>13</v>
      </c>
      <c r="F6" s="5">
        <v>6</v>
      </c>
      <c r="G6" s="3">
        <v>13</v>
      </c>
      <c r="H6" s="5">
        <v>6</v>
      </c>
      <c r="I6" s="3">
        <v>13</v>
      </c>
      <c r="J6" s="3">
        <v>8</v>
      </c>
      <c r="K6" s="3">
        <f t="shared" si="0"/>
        <v>61.53846153846154</v>
      </c>
      <c r="L6" s="3">
        <v>4</v>
      </c>
      <c r="M6" s="3">
        <f t="shared" si="1"/>
        <v>30.76923076923077</v>
      </c>
      <c r="N6" s="3">
        <v>1</v>
      </c>
      <c r="O6" s="3">
        <f t="shared" si="2"/>
        <v>7.6923076923076925</v>
      </c>
      <c r="P6" s="3"/>
      <c r="Q6" s="3">
        <f t="shared" si="3"/>
        <v>0</v>
      </c>
      <c r="R6" s="10">
        <f t="shared" ref="R6:R15" si="4">(J6+L6+N6)*100/I6</f>
        <v>100</v>
      </c>
      <c r="S6" s="10">
        <f t="shared" ref="S6:S15" si="5">(J6+L6)*100/I6</f>
        <v>92.307692307692307</v>
      </c>
    </row>
    <row r="7" spans="1:19" x14ac:dyDescent="0.3">
      <c r="A7" s="7" t="s">
        <v>13</v>
      </c>
      <c r="B7" s="3">
        <v>9</v>
      </c>
      <c r="C7" s="3">
        <v>9</v>
      </c>
      <c r="D7" s="3">
        <v>9</v>
      </c>
      <c r="E7" s="3">
        <v>9</v>
      </c>
      <c r="F7" s="5" t="s">
        <v>13</v>
      </c>
      <c r="G7" s="3">
        <v>9</v>
      </c>
      <c r="H7" s="5" t="s">
        <v>13</v>
      </c>
      <c r="I7" s="3">
        <v>9</v>
      </c>
      <c r="J7" s="3">
        <v>4</v>
      </c>
      <c r="K7" s="3">
        <f t="shared" si="0"/>
        <v>44.444444444444443</v>
      </c>
      <c r="L7" s="3">
        <v>5</v>
      </c>
      <c r="M7" s="3">
        <f t="shared" si="1"/>
        <v>55.555555555555557</v>
      </c>
      <c r="N7" s="3"/>
      <c r="O7" s="3">
        <f t="shared" si="2"/>
        <v>0</v>
      </c>
      <c r="P7" s="3"/>
      <c r="Q7" s="3">
        <f t="shared" si="3"/>
        <v>0</v>
      </c>
      <c r="R7" s="10">
        <f t="shared" si="4"/>
        <v>100</v>
      </c>
      <c r="S7" s="10">
        <f t="shared" si="5"/>
        <v>100</v>
      </c>
    </row>
    <row r="8" spans="1:19" x14ac:dyDescent="0.3">
      <c r="A8" s="7" t="s">
        <v>14</v>
      </c>
      <c r="B8" s="3">
        <v>8</v>
      </c>
      <c r="C8" s="3">
        <v>8</v>
      </c>
      <c r="D8" s="3">
        <v>8</v>
      </c>
      <c r="E8" s="3">
        <v>8</v>
      </c>
      <c r="F8" s="5" t="s">
        <v>14</v>
      </c>
      <c r="G8" s="3">
        <v>8</v>
      </c>
      <c r="H8" s="5" t="s">
        <v>14</v>
      </c>
      <c r="I8" s="3">
        <v>8</v>
      </c>
      <c r="J8" s="3">
        <v>2</v>
      </c>
      <c r="K8" s="3">
        <f t="shared" si="0"/>
        <v>25</v>
      </c>
      <c r="L8" s="3">
        <v>5</v>
      </c>
      <c r="M8" s="3">
        <f t="shared" si="1"/>
        <v>62.5</v>
      </c>
      <c r="N8" s="3">
        <v>1</v>
      </c>
      <c r="O8" s="3">
        <f t="shared" si="2"/>
        <v>12.5</v>
      </c>
      <c r="P8" s="3"/>
      <c r="Q8" s="3">
        <f t="shared" si="3"/>
        <v>0</v>
      </c>
      <c r="R8" s="10">
        <f t="shared" si="4"/>
        <v>100</v>
      </c>
      <c r="S8" s="10">
        <f t="shared" si="5"/>
        <v>87.5</v>
      </c>
    </row>
    <row r="9" spans="1:19" x14ac:dyDescent="0.3">
      <c r="A9" s="7">
        <v>8</v>
      </c>
      <c r="B9" s="3">
        <v>10</v>
      </c>
      <c r="C9" s="3">
        <v>10</v>
      </c>
      <c r="D9" s="3">
        <v>10</v>
      </c>
      <c r="E9" s="3">
        <v>10</v>
      </c>
      <c r="F9" s="5">
        <v>8</v>
      </c>
      <c r="G9" s="3">
        <v>10</v>
      </c>
      <c r="H9" s="5">
        <v>8</v>
      </c>
      <c r="I9" s="3">
        <v>10</v>
      </c>
      <c r="J9" s="3">
        <v>5</v>
      </c>
      <c r="K9" s="3">
        <f t="shared" si="0"/>
        <v>50</v>
      </c>
      <c r="L9" s="3">
        <v>2</v>
      </c>
      <c r="M9" s="3">
        <f t="shared" si="1"/>
        <v>20</v>
      </c>
      <c r="N9" s="3">
        <v>3</v>
      </c>
      <c r="O9" s="3">
        <f t="shared" si="2"/>
        <v>30</v>
      </c>
      <c r="P9" s="3"/>
      <c r="Q9" s="3">
        <f t="shared" si="3"/>
        <v>0</v>
      </c>
      <c r="R9" s="10">
        <f t="shared" si="4"/>
        <v>100</v>
      </c>
      <c r="S9" s="10">
        <f t="shared" si="5"/>
        <v>70</v>
      </c>
    </row>
    <row r="10" spans="1:19" x14ac:dyDescent="0.3">
      <c r="A10" s="7">
        <v>9</v>
      </c>
      <c r="B10" s="3">
        <v>10</v>
      </c>
      <c r="C10" s="3">
        <v>9</v>
      </c>
      <c r="D10" s="3">
        <v>10</v>
      </c>
      <c r="E10" s="3">
        <v>9</v>
      </c>
      <c r="F10" s="5">
        <v>9</v>
      </c>
      <c r="G10" s="3">
        <v>9</v>
      </c>
      <c r="H10" s="5">
        <v>9</v>
      </c>
      <c r="I10" s="3">
        <v>9</v>
      </c>
      <c r="J10" s="3">
        <v>4</v>
      </c>
      <c r="K10" s="3">
        <f t="shared" si="0"/>
        <v>44.444444444444443</v>
      </c>
      <c r="L10" s="3">
        <v>2</v>
      </c>
      <c r="M10" s="3">
        <f t="shared" si="1"/>
        <v>22.222222222222221</v>
      </c>
      <c r="N10" s="3">
        <v>3</v>
      </c>
      <c r="O10" s="3">
        <f t="shared" si="2"/>
        <v>33.333333333333336</v>
      </c>
      <c r="P10" s="3"/>
      <c r="Q10" s="3">
        <f t="shared" si="3"/>
        <v>0</v>
      </c>
      <c r="R10" s="10">
        <f t="shared" si="4"/>
        <v>100</v>
      </c>
      <c r="S10" s="10">
        <f t="shared" si="5"/>
        <v>66.666666666666671</v>
      </c>
    </row>
    <row r="11" spans="1:19" x14ac:dyDescent="0.3">
      <c r="A11" s="15" t="s">
        <v>27</v>
      </c>
      <c r="B11" s="15">
        <f>SUM(B5:B10)</f>
        <v>62</v>
      </c>
      <c r="C11" s="15">
        <f>SUM(C5:C10)</f>
        <v>61</v>
      </c>
      <c r="D11" s="15">
        <f>SUM(D5:D10)</f>
        <v>62</v>
      </c>
      <c r="E11" s="15">
        <f>SUM(E5:E10)</f>
        <v>61</v>
      </c>
      <c r="F11" s="8" t="s">
        <v>27</v>
      </c>
      <c r="G11" s="9">
        <f>SUM(G5:G10)</f>
        <v>61</v>
      </c>
      <c r="H11" s="15"/>
      <c r="I11" s="15">
        <f>SUM(I5:I10)</f>
        <v>61</v>
      </c>
      <c r="J11" s="15">
        <f>SUM(J5:J10)</f>
        <v>32</v>
      </c>
      <c r="K11" s="9">
        <f t="shared" si="0"/>
        <v>52.459016393442624</v>
      </c>
      <c r="L11" s="15">
        <f>SUM(L5:L10)</f>
        <v>21</v>
      </c>
      <c r="M11" s="9">
        <f t="shared" si="1"/>
        <v>34.42622950819672</v>
      </c>
      <c r="N11" s="15">
        <f>SUM(N5:N10)</f>
        <v>8</v>
      </c>
      <c r="O11" s="9">
        <f t="shared" si="2"/>
        <v>13.114754098360656</v>
      </c>
      <c r="P11" s="15">
        <f>SUM(P5:P10)</f>
        <v>0</v>
      </c>
      <c r="Q11" s="9">
        <f t="shared" si="3"/>
        <v>0</v>
      </c>
      <c r="R11" s="10">
        <f t="shared" si="4"/>
        <v>100</v>
      </c>
      <c r="S11" s="10">
        <f t="shared" si="5"/>
        <v>86.885245901639351</v>
      </c>
    </row>
    <row r="12" spans="1:19" x14ac:dyDescent="0.3">
      <c r="A12" s="7">
        <v>10</v>
      </c>
      <c r="B12" s="3">
        <v>14</v>
      </c>
      <c r="C12" s="3">
        <v>14</v>
      </c>
      <c r="D12" s="3">
        <v>14</v>
      </c>
      <c r="E12" s="3">
        <v>14</v>
      </c>
      <c r="F12" s="5">
        <v>10</v>
      </c>
      <c r="G12" s="3">
        <v>14</v>
      </c>
      <c r="H12" s="5">
        <v>10</v>
      </c>
      <c r="I12" s="3">
        <v>14</v>
      </c>
      <c r="J12" s="3">
        <v>8</v>
      </c>
      <c r="K12" s="3">
        <f t="shared" si="0"/>
        <v>57.142857142857146</v>
      </c>
      <c r="L12" s="3">
        <v>2</v>
      </c>
      <c r="M12" s="3">
        <f t="shared" si="1"/>
        <v>14.285714285714286</v>
      </c>
      <c r="N12" s="3">
        <v>5</v>
      </c>
      <c r="O12" s="3">
        <f t="shared" si="2"/>
        <v>35.714285714285715</v>
      </c>
      <c r="P12" s="3"/>
      <c r="Q12" s="3">
        <f t="shared" si="3"/>
        <v>0</v>
      </c>
      <c r="R12" s="10">
        <f t="shared" si="4"/>
        <v>107.14285714285714</v>
      </c>
      <c r="S12" s="10">
        <f t="shared" si="5"/>
        <v>71.428571428571431</v>
      </c>
    </row>
    <row r="13" spans="1:19" x14ac:dyDescent="0.3">
      <c r="A13" s="7">
        <v>11</v>
      </c>
      <c r="B13" s="3">
        <v>11</v>
      </c>
      <c r="C13" s="3">
        <v>11</v>
      </c>
      <c r="D13" s="3">
        <v>11</v>
      </c>
      <c r="E13" s="3">
        <v>11</v>
      </c>
      <c r="F13" s="5">
        <v>11</v>
      </c>
      <c r="G13" s="3">
        <v>11</v>
      </c>
      <c r="H13" s="5">
        <v>11</v>
      </c>
      <c r="I13" s="3">
        <v>11</v>
      </c>
      <c r="J13" s="3">
        <v>4</v>
      </c>
      <c r="K13" s="3">
        <f t="shared" si="0"/>
        <v>36.363636363636367</v>
      </c>
      <c r="L13" s="3">
        <v>2</v>
      </c>
      <c r="M13" s="3">
        <f t="shared" si="1"/>
        <v>18.181818181818183</v>
      </c>
      <c r="N13" s="3">
        <v>5</v>
      </c>
      <c r="O13" s="3">
        <f t="shared" si="2"/>
        <v>45.454545454545453</v>
      </c>
      <c r="P13" s="3"/>
      <c r="Q13" s="3">
        <f t="shared" si="3"/>
        <v>0</v>
      </c>
      <c r="R13" s="10">
        <f t="shared" si="4"/>
        <v>100</v>
      </c>
      <c r="S13" s="10">
        <f t="shared" si="5"/>
        <v>54.545454545454547</v>
      </c>
    </row>
    <row r="14" spans="1:19" x14ac:dyDescent="0.3">
      <c r="A14" s="9" t="s">
        <v>28</v>
      </c>
      <c r="B14" s="9">
        <f>SUM(B12:B13)</f>
        <v>25</v>
      </c>
      <c r="C14" s="9">
        <f>SUM(C12:C13)</f>
        <v>25</v>
      </c>
      <c r="D14" s="9">
        <f>SUM(D12:D13)</f>
        <v>25</v>
      </c>
      <c r="E14" s="9">
        <f>SUM(E12:E13)</f>
        <v>25</v>
      </c>
      <c r="F14" s="8" t="s">
        <v>28</v>
      </c>
      <c r="G14" s="9">
        <f>SUM(G12:G13)</f>
        <v>25</v>
      </c>
      <c r="H14" s="8"/>
      <c r="I14" s="9">
        <f>SUM(I12:I13)</f>
        <v>25</v>
      </c>
      <c r="J14" s="9">
        <f>SUM(J12:J13)</f>
        <v>12</v>
      </c>
      <c r="K14" s="9">
        <f t="shared" si="0"/>
        <v>48</v>
      </c>
      <c r="L14" s="9">
        <f>SUM(L12:L13)</f>
        <v>4</v>
      </c>
      <c r="M14" s="9">
        <f t="shared" si="1"/>
        <v>16</v>
      </c>
      <c r="N14" s="9">
        <f>SUM(N12:N13)</f>
        <v>10</v>
      </c>
      <c r="O14" s="9">
        <f t="shared" si="2"/>
        <v>40</v>
      </c>
      <c r="P14" s="9">
        <f>SUM(P12:P13)</f>
        <v>0</v>
      </c>
      <c r="Q14" s="9">
        <f t="shared" si="3"/>
        <v>0</v>
      </c>
      <c r="R14" s="10">
        <f t="shared" si="4"/>
        <v>104</v>
      </c>
      <c r="S14" s="10">
        <f t="shared" si="5"/>
        <v>64</v>
      </c>
    </row>
    <row r="15" spans="1:19" x14ac:dyDescent="0.3">
      <c r="A15" s="9"/>
      <c r="B15" s="9">
        <f>B11+B14</f>
        <v>87</v>
      </c>
      <c r="C15" s="9">
        <f>C11+C14</f>
        <v>86</v>
      </c>
      <c r="D15" s="9">
        <f>D11+D14</f>
        <v>87</v>
      </c>
      <c r="E15" s="9">
        <f>E11+E14</f>
        <v>86</v>
      </c>
      <c r="F15" s="9" t="s">
        <v>26</v>
      </c>
      <c r="G15" s="9">
        <f>G11+G14</f>
        <v>86</v>
      </c>
      <c r="H15" s="9" t="s">
        <v>15</v>
      </c>
      <c r="I15" s="9">
        <f>SUM(I5:I13)</f>
        <v>147</v>
      </c>
      <c r="J15" s="9">
        <f>J11+J14</f>
        <v>44</v>
      </c>
      <c r="K15" s="9">
        <f t="shared" si="0"/>
        <v>29.931972789115648</v>
      </c>
      <c r="L15" s="9">
        <f>L11+L14</f>
        <v>25</v>
      </c>
      <c r="M15" s="9">
        <f t="shared" si="1"/>
        <v>17.006802721088434</v>
      </c>
      <c r="N15" s="9">
        <f>N11+N14</f>
        <v>18</v>
      </c>
      <c r="O15" s="9">
        <f t="shared" si="2"/>
        <v>12.244897959183673</v>
      </c>
      <c r="P15" s="9">
        <f>P11+P14</f>
        <v>0</v>
      </c>
      <c r="Q15" s="9">
        <f t="shared" si="3"/>
        <v>0</v>
      </c>
      <c r="R15" s="10">
        <f t="shared" si="4"/>
        <v>59.183673469387756</v>
      </c>
      <c r="S15" s="10">
        <f t="shared" si="5"/>
        <v>46.938775510204081</v>
      </c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workbookViewId="0">
      <selection activeCell="D8" sqref="D8"/>
    </sheetView>
  </sheetViews>
  <sheetFormatPr defaultRowHeight="15.6" x14ac:dyDescent="0.3"/>
  <cols>
    <col min="7" max="7" width="9.69921875" bestFit="1" customWidth="1"/>
    <col min="8" max="8" width="8.8984375" bestFit="1" customWidth="1"/>
  </cols>
  <sheetData>
    <row r="2" spans="1:19" x14ac:dyDescent="0.3">
      <c r="C2" t="s">
        <v>0</v>
      </c>
    </row>
    <row r="4" spans="1:19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1</v>
      </c>
      <c r="I4" s="2" t="s">
        <v>2</v>
      </c>
      <c r="J4" s="2" t="s">
        <v>3</v>
      </c>
      <c r="K4" s="2"/>
      <c r="L4" s="2" t="s">
        <v>4</v>
      </c>
      <c r="M4" s="2"/>
      <c r="N4" s="2" t="s">
        <v>5</v>
      </c>
      <c r="O4" s="2"/>
      <c r="P4" s="2" t="s">
        <v>6</v>
      </c>
      <c r="Q4" s="2"/>
      <c r="R4" s="2" t="s">
        <v>7</v>
      </c>
      <c r="S4" s="2" t="s">
        <v>8</v>
      </c>
    </row>
    <row r="5" spans="1:19" x14ac:dyDescent="0.3">
      <c r="A5" s="7">
        <v>1</v>
      </c>
      <c r="B5" s="3">
        <v>11</v>
      </c>
      <c r="C5" s="3">
        <v>11</v>
      </c>
      <c r="D5" s="3"/>
      <c r="E5" s="3"/>
      <c r="F5" s="3"/>
      <c r="G5" s="3"/>
    </row>
    <row r="6" spans="1:19" x14ac:dyDescent="0.3">
      <c r="A6" s="7">
        <v>2</v>
      </c>
      <c r="B6" s="3">
        <v>21</v>
      </c>
      <c r="C6" s="3">
        <v>21</v>
      </c>
      <c r="D6" s="3">
        <v>21</v>
      </c>
      <c r="E6" s="3">
        <v>21</v>
      </c>
      <c r="F6" s="5">
        <v>2</v>
      </c>
      <c r="G6" s="3">
        <v>21</v>
      </c>
      <c r="H6" s="5">
        <v>2</v>
      </c>
      <c r="I6" s="3">
        <v>21</v>
      </c>
      <c r="J6" s="3"/>
      <c r="K6" s="3">
        <f>J6*100/I6</f>
        <v>0</v>
      </c>
      <c r="L6" s="3"/>
      <c r="M6" s="3">
        <f>L6*100/I6</f>
        <v>0</v>
      </c>
      <c r="N6" s="3"/>
      <c r="O6" s="3">
        <f>N6*100/I6</f>
        <v>0</v>
      </c>
      <c r="P6" s="3"/>
      <c r="Q6" s="3">
        <f>P6*100/G6</f>
        <v>0</v>
      </c>
      <c r="R6" s="4">
        <f>(J6+L6+N6)/I6</f>
        <v>0</v>
      </c>
      <c r="S6" s="4">
        <f>(J6+L6)/I6</f>
        <v>0</v>
      </c>
    </row>
    <row r="7" spans="1:19" x14ac:dyDescent="0.3">
      <c r="A7" s="7" t="s">
        <v>9</v>
      </c>
      <c r="B7" s="3">
        <v>14</v>
      </c>
      <c r="C7" s="3">
        <v>14</v>
      </c>
      <c r="D7" s="3">
        <v>14</v>
      </c>
      <c r="E7" s="3">
        <v>14</v>
      </c>
      <c r="F7" s="5" t="s">
        <v>9</v>
      </c>
      <c r="G7" s="3">
        <v>14</v>
      </c>
      <c r="H7" s="5" t="s">
        <v>9</v>
      </c>
      <c r="I7" s="3">
        <v>14</v>
      </c>
      <c r="J7" s="3"/>
      <c r="K7" s="3">
        <f t="shared" ref="K7:K22" si="0">J7*100/I7</f>
        <v>0</v>
      </c>
      <c r="L7" s="3"/>
      <c r="M7" s="3">
        <f t="shared" ref="M7:M22" si="1">L7*100/I7</f>
        <v>0</v>
      </c>
      <c r="N7" s="3"/>
      <c r="O7" s="3">
        <f t="shared" ref="O7:O22" si="2">N7*100/I7</f>
        <v>0</v>
      </c>
      <c r="P7" s="3"/>
      <c r="Q7" s="3">
        <f t="shared" ref="Q7:Q22" si="3">P7*100/G7</f>
        <v>0</v>
      </c>
      <c r="R7" s="4">
        <f t="shared" ref="R7:R10" si="4">(J7+L7+N7)/I7</f>
        <v>0</v>
      </c>
      <c r="S7" s="4">
        <f t="shared" ref="S7:S10" si="5">(J7+L7)/I7</f>
        <v>0</v>
      </c>
    </row>
    <row r="8" spans="1:19" x14ac:dyDescent="0.3">
      <c r="A8" s="7" t="s">
        <v>10</v>
      </c>
      <c r="B8" s="3">
        <v>8</v>
      </c>
      <c r="C8" s="3">
        <v>8</v>
      </c>
      <c r="D8">
        <v>7</v>
      </c>
      <c r="E8">
        <v>7</v>
      </c>
      <c r="F8" s="5" t="s">
        <v>10</v>
      </c>
      <c r="G8" s="3">
        <v>7</v>
      </c>
      <c r="H8" s="5" t="s">
        <v>10</v>
      </c>
      <c r="I8" s="3">
        <v>7</v>
      </c>
      <c r="J8" s="3"/>
      <c r="K8" s="3">
        <f t="shared" si="0"/>
        <v>0</v>
      </c>
      <c r="L8" s="3"/>
      <c r="M8" s="3">
        <f t="shared" si="1"/>
        <v>0</v>
      </c>
      <c r="N8" s="3"/>
      <c r="O8" s="3">
        <f t="shared" si="2"/>
        <v>0</v>
      </c>
      <c r="P8" s="3"/>
      <c r="Q8" s="3">
        <f t="shared" si="3"/>
        <v>0</v>
      </c>
      <c r="R8" s="4">
        <f t="shared" si="4"/>
        <v>0</v>
      </c>
      <c r="S8" s="4">
        <f t="shared" si="5"/>
        <v>0</v>
      </c>
    </row>
    <row r="9" spans="1:19" x14ac:dyDescent="0.3">
      <c r="A9" s="7" t="s">
        <v>11</v>
      </c>
      <c r="B9" s="3">
        <v>8</v>
      </c>
      <c r="C9" s="3">
        <v>8</v>
      </c>
      <c r="D9" s="3">
        <v>8</v>
      </c>
      <c r="E9" s="3">
        <v>8</v>
      </c>
      <c r="F9" s="5" t="s">
        <v>11</v>
      </c>
      <c r="G9" s="3">
        <v>8</v>
      </c>
      <c r="H9" s="5" t="s">
        <v>11</v>
      </c>
      <c r="I9" s="3">
        <v>8</v>
      </c>
      <c r="J9" s="3"/>
      <c r="K9" s="3">
        <f t="shared" si="0"/>
        <v>0</v>
      </c>
      <c r="L9" s="3"/>
      <c r="M9" s="3">
        <f t="shared" si="1"/>
        <v>0</v>
      </c>
      <c r="N9" s="3"/>
      <c r="O9" s="3">
        <f t="shared" si="2"/>
        <v>0</v>
      </c>
      <c r="P9" s="3"/>
      <c r="Q9" s="3">
        <f t="shared" si="3"/>
        <v>0</v>
      </c>
      <c r="R9" s="4">
        <f t="shared" si="4"/>
        <v>0</v>
      </c>
      <c r="S9" s="4">
        <f t="shared" si="5"/>
        <v>0</v>
      </c>
    </row>
    <row r="10" spans="1:19" x14ac:dyDescent="0.3">
      <c r="A10" s="7" t="s">
        <v>12</v>
      </c>
      <c r="B10" s="3">
        <v>10</v>
      </c>
      <c r="C10" s="3">
        <v>10</v>
      </c>
      <c r="D10" s="3">
        <v>10</v>
      </c>
      <c r="E10" s="3">
        <v>10</v>
      </c>
      <c r="F10" s="5" t="s">
        <v>12</v>
      </c>
      <c r="G10" s="3">
        <v>10</v>
      </c>
      <c r="H10" s="5" t="s">
        <v>12</v>
      </c>
      <c r="I10" s="3">
        <v>10</v>
      </c>
      <c r="J10" s="3"/>
      <c r="K10" s="3">
        <f t="shared" si="0"/>
        <v>0</v>
      </c>
      <c r="L10" s="3"/>
      <c r="M10" s="3">
        <f t="shared" si="1"/>
        <v>0</v>
      </c>
      <c r="N10" s="3"/>
      <c r="O10" s="3">
        <f t="shared" si="2"/>
        <v>0</v>
      </c>
      <c r="P10" s="3"/>
      <c r="Q10" s="3">
        <f t="shared" si="3"/>
        <v>0</v>
      </c>
      <c r="R10" s="4">
        <f t="shared" si="4"/>
        <v>0</v>
      </c>
      <c r="S10" s="4">
        <f t="shared" si="5"/>
        <v>0</v>
      </c>
    </row>
    <row r="11" spans="1:19" x14ac:dyDescent="0.3">
      <c r="A11" s="14" t="s">
        <v>30</v>
      </c>
      <c r="B11" s="15">
        <f>SUM(B5:B10)</f>
        <v>72</v>
      </c>
      <c r="C11" s="15">
        <f>SUM(C5:C10)</f>
        <v>72</v>
      </c>
      <c r="D11" s="15">
        <f>SUM(D6:D10)</f>
        <v>60</v>
      </c>
      <c r="E11" s="15">
        <f>SUM(E6:E10)</f>
        <v>60</v>
      </c>
      <c r="F11" s="8" t="s">
        <v>30</v>
      </c>
      <c r="G11" s="9">
        <f>SUM(G6:G10)</f>
        <v>60</v>
      </c>
      <c r="I11">
        <f>SUM(I6:I10)</f>
        <v>60</v>
      </c>
      <c r="J11">
        <f>SUM(J6:J10)</f>
        <v>0</v>
      </c>
      <c r="K11" s="3">
        <f t="shared" si="0"/>
        <v>0</v>
      </c>
      <c r="L11">
        <f>SUM(L6:L10)</f>
        <v>0</v>
      </c>
      <c r="M11" s="3">
        <f t="shared" si="1"/>
        <v>0</v>
      </c>
      <c r="N11">
        <f>SUM(N6:N10)</f>
        <v>0</v>
      </c>
      <c r="O11" s="3">
        <f t="shared" si="2"/>
        <v>0</v>
      </c>
      <c r="P11">
        <f>SUM(P6:P10)</f>
        <v>0</v>
      </c>
      <c r="Q11" s="3">
        <f t="shared" si="3"/>
        <v>0</v>
      </c>
    </row>
    <row r="12" spans="1:19" x14ac:dyDescent="0.3">
      <c r="A12" s="7">
        <v>5</v>
      </c>
      <c r="B12" s="3">
        <v>12</v>
      </c>
      <c r="C12" s="3">
        <v>12</v>
      </c>
      <c r="D12" s="3">
        <v>12</v>
      </c>
      <c r="E12" s="3">
        <v>12</v>
      </c>
      <c r="F12" s="5">
        <v>5</v>
      </c>
      <c r="G12" s="3">
        <v>12</v>
      </c>
      <c r="H12" s="5">
        <v>5</v>
      </c>
      <c r="I12" s="3">
        <v>12</v>
      </c>
      <c r="J12" s="3"/>
      <c r="K12" s="3">
        <f t="shared" si="0"/>
        <v>0</v>
      </c>
      <c r="L12" s="3"/>
      <c r="M12" s="3">
        <f t="shared" si="1"/>
        <v>0</v>
      </c>
      <c r="N12" s="3"/>
      <c r="O12" s="3">
        <f t="shared" si="2"/>
        <v>0</v>
      </c>
      <c r="P12" s="3"/>
      <c r="Q12" s="3">
        <f t="shared" si="3"/>
        <v>0</v>
      </c>
      <c r="R12" s="4">
        <f t="shared" ref="R12:R17" si="6">(J12+L12+N12)/I12</f>
        <v>0</v>
      </c>
      <c r="S12" s="4">
        <f t="shared" ref="S12:S17" si="7">(J12+L12)/I12</f>
        <v>0</v>
      </c>
    </row>
    <row r="13" spans="1:19" x14ac:dyDescent="0.3">
      <c r="A13" s="7">
        <v>6</v>
      </c>
      <c r="B13" s="3">
        <v>13</v>
      </c>
      <c r="C13" s="3">
        <v>13</v>
      </c>
      <c r="D13" s="3">
        <v>13</v>
      </c>
      <c r="E13" s="3">
        <v>13</v>
      </c>
      <c r="F13" s="5">
        <v>6</v>
      </c>
      <c r="G13" s="3">
        <v>13</v>
      </c>
      <c r="H13" s="5">
        <v>6</v>
      </c>
      <c r="I13" s="3">
        <v>13</v>
      </c>
      <c r="J13" s="3"/>
      <c r="K13" s="3">
        <f t="shared" si="0"/>
        <v>0</v>
      </c>
      <c r="L13" s="3"/>
      <c r="M13" s="3">
        <f t="shared" si="1"/>
        <v>0</v>
      </c>
      <c r="N13" s="3"/>
      <c r="O13" s="3">
        <f t="shared" si="2"/>
        <v>0</v>
      </c>
      <c r="P13" s="3"/>
      <c r="Q13" s="3">
        <f t="shared" si="3"/>
        <v>0</v>
      </c>
      <c r="R13" s="4">
        <f t="shared" si="6"/>
        <v>0</v>
      </c>
      <c r="S13" s="4">
        <f t="shared" si="7"/>
        <v>0</v>
      </c>
    </row>
    <row r="14" spans="1:19" x14ac:dyDescent="0.3">
      <c r="A14" s="7" t="s">
        <v>13</v>
      </c>
      <c r="B14" s="3">
        <v>9</v>
      </c>
      <c r="C14" s="3">
        <v>9</v>
      </c>
      <c r="D14" s="3">
        <v>9</v>
      </c>
      <c r="E14" s="3">
        <v>9</v>
      </c>
      <c r="F14" s="5" t="s">
        <v>13</v>
      </c>
      <c r="G14" s="3">
        <v>9</v>
      </c>
      <c r="H14" s="5" t="s">
        <v>13</v>
      </c>
      <c r="I14" s="3">
        <v>9</v>
      </c>
      <c r="J14" s="3"/>
      <c r="K14" s="3">
        <f t="shared" si="0"/>
        <v>0</v>
      </c>
      <c r="L14" s="3"/>
      <c r="M14" s="3">
        <f t="shared" si="1"/>
        <v>0</v>
      </c>
      <c r="N14" s="3"/>
      <c r="O14" s="3">
        <f t="shared" si="2"/>
        <v>0</v>
      </c>
      <c r="P14" s="3"/>
      <c r="Q14" s="3">
        <f t="shared" si="3"/>
        <v>0</v>
      </c>
      <c r="R14" s="4">
        <f t="shared" si="6"/>
        <v>0</v>
      </c>
      <c r="S14" s="4">
        <f t="shared" si="7"/>
        <v>0</v>
      </c>
    </row>
    <row r="15" spans="1:19" x14ac:dyDescent="0.3">
      <c r="A15" s="7" t="s">
        <v>14</v>
      </c>
      <c r="B15" s="3">
        <v>8</v>
      </c>
      <c r="C15" s="3">
        <v>8</v>
      </c>
      <c r="D15" s="3">
        <v>8</v>
      </c>
      <c r="E15" s="3">
        <v>8</v>
      </c>
      <c r="F15" s="5" t="s">
        <v>14</v>
      </c>
      <c r="G15" s="3">
        <v>8</v>
      </c>
      <c r="H15" s="5" t="s">
        <v>14</v>
      </c>
      <c r="I15" s="3">
        <v>8</v>
      </c>
      <c r="J15" s="3"/>
      <c r="K15" s="3">
        <f t="shared" si="0"/>
        <v>0</v>
      </c>
      <c r="L15" s="3"/>
      <c r="M15" s="3">
        <f t="shared" si="1"/>
        <v>0</v>
      </c>
      <c r="N15" s="3"/>
      <c r="O15" s="3">
        <f t="shared" si="2"/>
        <v>0</v>
      </c>
      <c r="P15" s="3"/>
      <c r="Q15" s="3">
        <f t="shared" si="3"/>
        <v>0</v>
      </c>
      <c r="R15" s="4">
        <f t="shared" si="6"/>
        <v>0</v>
      </c>
      <c r="S15" s="4">
        <f t="shared" si="7"/>
        <v>0</v>
      </c>
    </row>
    <row r="16" spans="1:19" x14ac:dyDescent="0.3">
      <c r="A16" s="7">
        <v>8</v>
      </c>
      <c r="B16" s="3">
        <v>10</v>
      </c>
      <c r="C16" s="3">
        <v>10</v>
      </c>
      <c r="D16" s="3">
        <v>10</v>
      </c>
      <c r="E16" s="3">
        <v>10</v>
      </c>
      <c r="F16" s="5">
        <v>8</v>
      </c>
      <c r="G16" s="3">
        <v>10</v>
      </c>
      <c r="H16" s="5">
        <v>8</v>
      </c>
      <c r="I16" s="3">
        <v>10</v>
      </c>
      <c r="J16" s="3"/>
      <c r="K16" s="3">
        <f t="shared" si="0"/>
        <v>0</v>
      </c>
      <c r="L16" s="3"/>
      <c r="M16" s="3">
        <f t="shared" si="1"/>
        <v>0</v>
      </c>
      <c r="N16" s="3"/>
      <c r="O16" s="3">
        <f t="shared" si="2"/>
        <v>0</v>
      </c>
      <c r="P16" s="3"/>
      <c r="Q16" s="3">
        <f t="shared" si="3"/>
        <v>0</v>
      </c>
      <c r="R16" s="4">
        <f t="shared" si="6"/>
        <v>0</v>
      </c>
      <c r="S16" s="4">
        <f t="shared" si="7"/>
        <v>0</v>
      </c>
    </row>
    <row r="17" spans="1:19" x14ac:dyDescent="0.3">
      <c r="A17" s="7">
        <v>9</v>
      </c>
      <c r="B17" s="3">
        <v>10</v>
      </c>
      <c r="C17" s="3">
        <v>9</v>
      </c>
      <c r="D17" s="3">
        <v>10</v>
      </c>
      <c r="E17" s="3">
        <v>9</v>
      </c>
      <c r="F17" s="5">
        <v>9</v>
      </c>
      <c r="G17" s="3">
        <v>9</v>
      </c>
      <c r="H17" s="5">
        <v>9</v>
      </c>
      <c r="I17" s="3">
        <v>9</v>
      </c>
      <c r="J17" s="3"/>
      <c r="K17" s="3">
        <f t="shared" si="0"/>
        <v>0</v>
      </c>
      <c r="L17" s="3"/>
      <c r="M17" s="3">
        <f t="shared" si="1"/>
        <v>0</v>
      </c>
      <c r="N17" s="3"/>
      <c r="O17" s="3">
        <f t="shared" si="2"/>
        <v>0</v>
      </c>
      <c r="P17" s="3"/>
      <c r="Q17" s="3">
        <f t="shared" si="3"/>
        <v>0</v>
      </c>
      <c r="R17" s="4">
        <f t="shared" si="6"/>
        <v>0</v>
      </c>
      <c r="S17" s="4">
        <f t="shared" si="7"/>
        <v>0</v>
      </c>
    </row>
    <row r="18" spans="1:19" x14ac:dyDescent="0.3">
      <c r="A18" s="15" t="s">
        <v>27</v>
      </c>
      <c r="B18" s="15">
        <f>SUM(B12:B17)</f>
        <v>62</v>
      </c>
      <c r="C18" s="15">
        <f>SUM(C12:C17)</f>
        <v>61</v>
      </c>
      <c r="D18" s="15">
        <f>SUM(D12:D17)</f>
        <v>62</v>
      </c>
      <c r="E18" s="15">
        <f>SUM(E12:E17)</f>
        <v>61</v>
      </c>
      <c r="F18" s="8" t="s">
        <v>27</v>
      </c>
      <c r="G18" s="9">
        <f>SUM(G12:G17)</f>
        <v>61</v>
      </c>
      <c r="I18">
        <f>SUM(I12:I17)</f>
        <v>61</v>
      </c>
      <c r="J18">
        <f>SUM(J12:J17)</f>
        <v>0</v>
      </c>
      <c r="K18" s="3">
        <f t="shared" si="0"/>
        <v>0</v>
      </c>
      <c r="L18">
        <f>SUM(L12:L17)</f>
        <v>0</v>
      </c>
      <c r="M18" s="3">
        <f t="shared" si="1"/>
        <v>0</v>
      </c>
      <c r="N18">
        <f>SUM(N12:N17)</f>
        <v>0</v>
      </c>
      <c r="O18" s="3">
        <f t="shared" si="2"/>
        <v>0</v>
      </c>
      <c r="P18">
        <f>SUM(P12:P17)</f>
        <v>0</v>
      </c>
      <c r="Q18" s="3">
        <f t="shared" si="3"/>
        <v>0</v>
      </c>
    </row>
    <row r="19" spans="1:19" x14ac:dyDescent="0.3">
      <c r="A19" s="7">
        <v>10</v>
      </c>
      <c r="B19" s="3">
        <v>14</v>
      </c>
      <c r="C19" s="3">
        <v>14</v>
      </c>
      <c r="D19" s="3">
        <v>14</v>
      </c>
      <c r="E19" s="3">
        <v>14</v>
      </c>
      <c r="F19" s="5">
        <v>10</v>
      </c>
      <c r="G19" s="3">
        <v>14</v>
      </c>
      <c r="H19" s="5">
        <v>10</v>
      </c>
      <c r="I19" s="3">
        <v>14</v>
      </c>
      <c r="J19" s="3"/>
      <c r="K19" s="3">
        <f t="shared" si="0"/>
        <v>0</v>
      </c>
      <c r="L19" s="3"/>
      <c r="M19" s="3">
        <f t="shared" si="1"/>
        <v>0</v>
      </c>
      <c r="N19" s="3"/>
      <c r="O19" s="3">
        <f t="shared" si="2"/>
        <v>0</v>
      </c>
      <c r="P19" s="3"/>
      <c r="Q19" s="3">
        <f t="shared" si="3"/>
        <v>0</v>
      </c>
      <c r="R19" s="4">
        <f>(J19+L19+N19)/I19</f>
        <v>0</v>
      </c>
      <c r="S19" s="4">
        <f>(J19+L19)/I19</f>
        <v>0</v>
      </c>
    </row>
    <row r="20" spans="1:19" x14ac:dyDescent="0.3">
      <c r="A20" s="7">
        <v>11</v>
      </c>
      <c r="B20" s="3">
        <v>11</v>
      </c>
      <c r="C20" s="3">
        <v>11</v>
      </c>
      <c r="D20" s="3">
        <v>11</v>
      </c>
      <c r="E20" s="3">
        <v>11</v>
      </c>
      <c r="F20" s="5">
        <v>11</v>
      </c>
      <c r="G20" s="3">
        <v>11</v>
      </c>
      <c r="H20" s="5">
        <v>11</v>
      </c>
      <c r="I20" s="3">
        <v>11</v>
      </c>
      <c r="J20" s="3"/>
      <c r="K20" s="3">
        <f t="shared" si="0"/>
        <v>0</v>
      </c>
      <c r="L20" s="3"/>
      <c r="M20" s="3">
        <f t="shared" si="1"/>
        <v>0</v>
      </c>
      <c r="N20" s="3"/>
      <c r="O20" s="3">
        <f t="shared" si="2"/>
        <v>0</v>
      </c>
      <c r="P20" s="3"/>
      <c r="Q20" s="3">
        <f t="shared" si="3"/>
        <v>0</v>
      </c>
      <c r="R20" s="4">
        <f>(J20+L20+N20)/I20</f>
        <v>0</v>
      </c>
      <c r="S20" s="4">
        <f>(J20+L20)/I20</f>
        <v>0</v>
      </c>
    </row>
    <row r="21" spans="1:19" x14ac:dyDescent="0.3">
      <c r="A21" s="9" t="s">
        <v>28</v>
      </c>
      <c r="B21" s="9">
        <f>SUM(B19:B20)</f>
        <v>25</v>
      </c>
      <c r="C21" s="9">
        <f>SUM(C19:C20)</f>
        <v>25</v>
      </c>
      <c r="D21" s="9">
        <f>SUM(D19:D20)</f>
        <v>25</v>
      </c>
      <c r="E21" s="9">
        <f>SUM(E19:E20)</f>
        <v>25</v>
      </c>
      <c r="F21" s="8" t="s">
        <v>28</v>
      </c>
      <c r="G21" s="9">
        <f>SUM(G19:G20)</f>
        <v>25</v>
      </c>
      <c r="H21" s="5"/>
      <c r="I21" s="3">
        <f>SUM(I19:I20)</f>
        <v>25</v>
      </c>
      <c r="J21" s="3">
        <f>SUM(J19:J20)</f>
        <v>0</v>
      </c>
      <c r="K21" s="3">
        <f t="shared" si="0"/>
        <v>0</v>
      </c>
      <c r="L21" s="3">
        <f>SUM(L19:L20)</f>
        <v>0</v>
      </c>
      <c r="M21" s="3">
        <f t="shared" si="1"/>
        <v>0</v>
      </c>
      <c r="N21" s="3">
        <f>SUM(N19:N20)</f>
        <v>0</v>
      </c>
      <c r="O21" s="3">
        <f t="shared" si="2"/>
        <v>0</v>
      </c>
      <c r="P21" s="3">
        <f>SUM(P19:P20)</f>
        <v>0</v>
      </c>
      <c r="Q21" s="3"/>
      <c r="R21" s="4"/>
      <c r="S21" s="4"/>
    </row>
    <row r="22" spans="1:19" x14ac:dyDescent="0.3">
      <c r="A22" s="9"/>
      <c r="B22" s="9">
        <f>B11+B18+B21</f>
        <v>159</v>
      </c>
      <c r="C22" s="9">
        <f>C11+C18+C21</f>
        <v>158</v>
      </c>
      <c r="D22" s="9">
        <f>D11+D18+D21</f>
        <v>147</v>
      </c>
      <c r="E22" s="9">
        <f>E11+E18+E21</f>
        <v>146</v>
      </c>
      <c r="F22" s="9" t="s">
        <v>26</v>
      </c>
      <c r="G22" s="9">
        <f>G11+G18+G21</f>
        <v>146</v>
      </c>
      <c r="H22" s="3" t="s">
        <v>15</v>
      </c>
      <c r="I22" s="3">
        <f>SUM(I6:I20)</f>
        <v>267</v>
      </c>
      <c r="J22" s="3">
        <f>SUM(J6:J20)</f>
        <v>0</v>
      </c>
      <c r="K22" s="3">
        <f t="shared" si="0"/>
        <v>0</v>
      </c>
      <c r="L22" s="3">
        <f>SUM(L6:L20)</f>
        <v>0</v>
      </c>
      <c r="M22" s="3">
        <f t="shared" si="1"/>
        <v>0</v>
      </c>
      <c r="N22" s="3">
        <f>SUM(N6:N20)</f>
        <v>0</v>
      </c>
      <c r="O22" s="3">
        <f t="shared" si="2"/>
        <v>0</v>
      </c>
      <c r="P22" s="3">
        <f>SUM(P6:P20)</f>
        <v>0</v>
      </c>
      <c r="Q22" s="3">
        <f t="shared" si="3"/>
        <v>0</v>
      </c>
      <c r="R22" s="4">
        <f>(J22+L22+N22)/I22</f>
        <v>0</v>
      </c>
      <c r="S22" s="4">
        <f>(J22+L22)/I22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15"/>
  <sheetViews>
    <sheetView topLeftCell="F4" workbookViewId="0">
      <selection activeCell="H12" sqref="H12"/>
    </sheetView>
  </sheetViews>
  <sheetFormatPr defaultRowHeight="15.6" x14ac:dyDescent="0.3"/>
  <cols>
    <col min="7" max="7" width="9.69921875" bestFit="1" customWidth="1"/>
    <col min="8" max="8" width="8.8984375" bestFit="1" customWidth="1"/>
    <col min="9" max="9" width="8.8984375" customWidth="1"/>
  </cols>
  <sheetData>
    <row r="2" spans="1:17" x14ac:dyDescent="0.3">
      <c r="E2" t="s">
        <v>0</v>
      </c>
    </row>
    <row r="4" spans="1:17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3</v>
      </c>
      <c r="I4" s="2"/>
      <c r="J4" s="2" t="s">
        <v>4</v>
      </c>
      <c r="K4" s="2"/>
      <c r="L4" s="2" t="s">
        <v>5</v>
      </c>
      <c r="M4" s="2"/>
      <c r="N4" s="2" t="s">
        <v>6</v>
      </c>
      <c r="O4" s="2"/>
      <c r="P4" s="2" t="s">
        <v>7</v>
      </c>
      <c r="Q4" s="2" t="s">
        <v>8</v>
      </c>
    </row>
    <row r="5" spans="1:17" x14ac:dyDescent="0.3">
      <c r="A5" s="7">
        <v>5</v>
      </c>
      <c r="B5" s="3">
        <v>12</v>
      </c>
      <c r="C5" s="3">
        <v>12</v>
      </c>
      <c r="D5" s="3">
        <v>12</v>
      </c>
      <c r="E5" s="3">
        <v>12</v>
      </c>
      <c r="F5" s="5">
        <v>5</v>
      </c>
      <c r="G5" s="3">
        <v>12</v>
      </c>
      <c r="H5" s="3">
        <v>6</v>
      </c>
      <c r="I5" s="3">
        <f t="shared" ref="I5:I13" si="0">H5*100/G5</f>
        <v>50</v>
      </c>
      <c r="J5" s="3">
        <v>6</v>
      </c>
      <c r="K5" s="3">
        <f t="shared" ref="K5:K15" si="1">J5*100/G5</f>
        <v>50</v>
      </c>
      <c r="L5" s="3"/>
      <c r="M5" s="3"/>
      <c r="N5" s="3"/>
      <c r="O5" s="3"/>
      <c r="P5" s="4">
        <f t="shared" ref="P5:P10" si="2">(H5+J5+L5)/G5</f>
        <v>1</v>
      </c>
      <c r="Q5" s="4">
        <f t="shared" ref="Q5:Q10" si="3">(H5+J5)/G5</f>
        <v>1</v>
      </c>
    </row>
    <row r="6" spans="1:17" x14ac:dyDescent="0.3">
      <c r="A6" s="7">
        <v>6</v>
      </c>
      <c r="B6" s="3">
        <v>13</v>
      </c>
      <c r="C6" s="3">
        <v>13</v>
      </c>
      <c r="D6" s="3">
        <v>13</v>
      </c>
      <c r="E6" s="3">
        <v>13</v>
      </c>
      <c r="F6" s="5">
        <v>6</v>
      </c>
      <c r="G6" s="3">
        <v>13</v>
      </c>
      <c r="H6" s="3">
        <v>10</v>
      </c>
      <c r="I6" s="3">
        <f t="shared" si="0"/>
        <v>76.92307692307692</v>
      </c>
      <c r="J6" s="3">
        <v>3</v>
      </c>
      <c r="K6" s="3">
        <f t="shared" si="1"/>
        <v>23.076923076923077</v>
      </c>
      <c r="L6" s="3"/>
      <c r="M6" s="3"/>
      <c r="N6" s="3"/>
      <c r="O6" s="3"/>
      <c r="P6" s="4">
        <f t="shared" si="2"/>
        <v>1</v>
      </c>
      <c r="Q6" s="4">
        <f t="shared" si="3"/>
        <v>1</v>
      </c>
    </row>
    <row r="7" spans="1:17" x14ac:dyDescent="0.3">
      <c r="A7" s="7" t="s">
        <v>13</v>
      </c>
      <c r="B7" s="3">
        <v>9</v>
      </c>
      <c r="C7" s="3">
        <v>9</v>
      </c>
      <c r="D7" s="3">
        <v>9</v>
      </c>
      <c r="E7" s="3">
        <v>9</v>
      </c>
      <c r="F7" s="5" t="s">
        <v>13</v>
      </c>
      <c r="G7" s="3">
        <v>9</v>
      </c>
      <c r="H7" s="3">
        <v>6</v>
      </c>
      <c r="I7" s="3">
        <f t="shared" si="0"/>
        <v>66.666666666666671</v>
      </c>
      <c r="J7" s="3">
        <v>3</v>
      </c>
      <c r="K7" s="3">
        <f t="shared" si="1"/>
        <v>33.333333333333336</v>
      </c>
      <c r="L7" s="3"/>
      <c r="M7" s="3"/>
      <c r="N7" s="3"/>
      <c r="O7" s="3"/>
      <c r="P7" s="4">
        <f t="shared" si="2"/>
        <v>1</v>
      </c>
      <c r="Q7" s="4">
        <f t="shared" si="3"/>
        <v>1</v>
      </c>
    </row>
    <row r="8" spans="1:17" x14ac:dyDescent="0.3">
      <c r="A8" s="7" t="s">
        <v>14</v>
      </c>
      <c r="B8" s="3">
        <v>8</v>
      </c>
      <c r="C8" s="3">
        <v>8</v>
      </c>
      <c r="D8" s="3">
        <v>8</v>
      </c>
      <c r="E8" s="3">
        <v>8</v>
      </c>
      <c r="F8" s="5" t="s">
        <v>14</v>
      </c>
      <c r="G8" s="3">
        <v>8</v>
      </c>
      <c r="H8" s="3">
        <v>6</v>
      </c>
      <c r="I8" s="3">
        <f t="shared" si="0"/>
        <v>75</v>
      </c>
      <c r="J8" s="3">
        <v>2</v>
      </c>
      <c r="K8" s="3">
        <f t="shared" si="1"/>
        <v>25</v>
      </c>
      <c r="L8" s="3"/>
      <c r="M8" s="3"/>
      <c r="N8" s="3"/>
      <c r="O8" s="3"/>
      <c r="P8" s="4">
        <f t="shared" si="2"/>
        <v>1</v>
      </c>
      <c r="Q8" s="4">
        <f t="shared" si="3"/>
        <v>1</v>
      </c>
    </row>
    <row r="9" spans="1:17" x14ac:dyDescent="0.3">
      <c r="A9" s="7">
        <v>8</v>
      </c>
      <c r="B9" s="3">
        <v>10</v>
      </c>
      <c r="C9" s="3">
        <v>10</v>
      </c>
      <c r="D9" s="3">
        <v>10</v>
      </c>
      <c r="E9" s="3">
        <v>10</v>
      </c>
      <c r="F9" s="5">
        <v>8</v>
      </c>
      <c r="G9" s="3">
        <v>10</v>
      </c>
      <c r="H9" s="3">
        <v>5</v>
      </c>
      <c r="I9" s="3">
        <f t="shared" si="0"/>
        <v>50</v>
      </c>
      <c r="J9" s="3">
        <v>4</v>
      </c>
      <c r="K9" s="3">
        <f t="shared" si="1"/>
        <v>40</v>
      </c>
      <c r="L9" s="3">
        <v>1</v>
      </c>
      <c r="M9" s="3"/>
      <c r="N9" s="3"/>
      <c r="O9" s="3"/>
      <c r="P9" s="4">
        <f t="shared" si="2"/>
        <v>1</v>
      </c>
      <c r="Q9" s="4">
        <f t="shared" si="3"/>
        <v>0.9</v>
      </c>
    </row>
    <row r="10" spans="1:17" x14ac:dyDescent="0.3">
      <c r="A10" s="7">
        <v>9</v>
      </c>
      <c r="B10" s="3">
        <v>10</v>
      </c>
      <c r="C10" s="3">
        <v>9</v>
      </c>
      <c r="D10" s="3">
        <v>10</v>
      </c>
      <c r="E10" s="3">
        <v>9</v>
      </c>
      <c r="F10" s="5">
        <v>9</v>
      </c>
      <c r="G10" s="3">
        <v>9</v>
      </c>
      <c r="H10" s="3"/>
      <c r="I10" s="3">
        <f t="shared" si="0"/>
        <v>0</v>
      </c>
      <c r="J10" s="3"/>
      <c r="K10" s="3">
        <f t="shared" si="1"/>
        <v>0</v>
      </c>
      <c r="L10" s="3"/>
      <c r="M10" s="3"/>
      <c r="N10" s="3"/>
      <c r="O10" s="3"/>
      <c r="P10" s="4">
        <f t="shared" si="2"/>
        <v>0</v>
      </c>
      <c r="Q10" s="4">
        <f t="shared" si="3"/>
        <v>0</v>
      </c>
    </row>
    <row r="11" spans="1:17" x14ac:dyDescent="0.3">
      <c r="A11" s="15" t="s">
        <v>27</v>
      </c>
      <c r="B11" s="15">
        <f>SUM(B5:B10)</f>
        <v>62</v>
      </c>
      <c r="C11" s="15">
        <f>SUM(C5:C10)</f>
        <v>61</v>
      </c>
      <c r="D11" s="15">
        <f>SUM(D5:D10)</f>
        <v>62</v>
      </c>
      <c r="E11" s="15">
        <f>SUM(E5:E10)</f>
        <v>61</v>
      </c>
      <c r="F11" s="8" t="s">
        <v>27</v>
      </c>
      <c r="G11">
        <f>SUM(G5:G10)</f>
        <v>61</v>
      </c>
      <c r="H11">
        <f>SUM(H5:H10)</f>
        <v>33</v>
      </c>
      <c r="I11" s="3">
        <f t="shared" si="0"/>
        <v>54.098360655737707</v>
      </c>
      <c r="J11">
        <f>SUM(J5:J10)</f>
        <v>18</v>
      </c>
      <c r="K11" s="3">
        <f t="shared" si="1"/>
        <v>29.508196721311474</v>
      </c>
      <c r="L11">
        <f>SUM(L5:L10)</f>
        <v>1</v>
      </c>
    </row>
    <row r="12" spans="1:17" x14ac:dyDescent="0.3">
      <c r="A12" s="7">
        <v>10</v>
      </c>
      <c r="B12" s="3">
        <v>14</v>
      </c>
      <c r="C12" s="3">
        <v>14</v>
      </c>
      <c r="D12" s="3">
        <v>14</v>
      </c>
      <c r="E12" s="3">
        <v>14</v>
      </c>
      <c r="F12" s="5">
        <v>10</v>
      </c>
      <c r="G12" s="3">
        <v>14</v>
      </c>
      <c r="H12" s="3"/>
      <c r="I12" s="3">
        <f t="shared" si="0"/>
        <v>0</v>
      </c>
      <c r="J12" s="3"/>
      <c r="K12" s="3">
        <f t="shared" si="1"/>
        <v>0</v>
      </c>
      <c r="L12" s="3"/>
      <c r="M12" s="3"/>
      <c r="N12" s="3"/>
      <c r="O12" s="3"/>
      <c r="P12" s="4">
        <f>(H12+J12+L12)/G12</f>
        <v>0</v>
      </c>
      <c r="Q12" s="4">
        <f>(H12+J12)/G12</f>
        <v>0</v>
      </c>
    </row>
    <row r="13" spans="1:17" x14ac:dyDescent="0.3">
      <c r="A13" s="7">
        <v>11</v>
      </c>
      <c r="B13" s="3">
        <v>11</v>
      </c>
      <c r="C13" s="3">
        <v>11</v>
      </c>
      <c r="D13" s="3">
        <v>11</v>
      </c>
      <c r="E13" s="3">
        <v>11</v>
      </c>
      <c r="F13" s="5">
        <v>11</v>
      </c>
      <c r="G13" s="3">
        <v>11</v>
      </c>
      <c r="H13" s="3"/>
      <c r="I13" s="3">
        <f t="shared" si="0"/>
        <v>0</v>
      </c>
      <c r="J13" s="3"/>
      <c r="K13" s="3">
        <f t="shared" si="1"/>
        <v>0</v>
      </c>
      <c r="L13" s="3"/>
      <c r="M13" s="3"/>
      <c r="N13" s="3"/>
      <c r="O13" s="3"/>
      <c r="P13" s="4">
        <f>(H13+J13+L13)/G13</f>
        <v>0</v>
      </c>
      <c r="Q13" s="4">
        <f>(H13+J13)/G13</f>
        <v>0</v>
      </c>
    </row>
    <row r="14" spans="1:17" x14ac:dyDescent="0.3">
      <c r="A14" s="9" t="s">
        <v>28</v>
      </c>
      <c r="B14" s="9">
        <f>SUM(B12:B13)</f>
        <v>25</v>
      </c>
      <c r="C14" s="9">
        <f>SUM(C12:C13)</f>
        <v>25</v>
      </c>
      <c r="D14" s="9">
        <f>SUM(D12:D13)</f>
        <v>25</v>
      </c>
      <c r="E14" s="9">
        <f>SUM(E12:E13)</f>
        <v>25</v>
      </c>
      <c r="F14" s="8" t="s">
        <v>28</v>
      </c>
      <c r="G14">
        <f>SUM(G12:G13)</f>
        <v>25</v>
      </c>
      <c r="H14">
        <f>SUM(H12:H13)</f>
        <v>0</v>
      </c>
      <c r="J14">
        <f>SUM(J12:J13)</f>
        <v>0</v>
      </c>
      <c r="K14" s="3">
        <f t="shared" si="1"/>
        <v>0</v>
      </c>
      <c r="L14">
        <f>SUM(L12:L13)</f>
        <v>0</v>
      </c>
    </row>
    <row r="15" spans="1:17" x14ac:dyDescent="0.3">
      <c r="A15" s="9"/>
      <c r="B15" s="9">
        <f>B11+B14</f>
        <v>87</v>
      </c>
      <c r="C15" s="9">
        <f>C11+C14</f>
        <v>86</v>
      </c>
      <c r="D15" s="9">
        <f>D11+D14</f>
        <v>87</v>
      </c>
      <c r="E15" s="9">
        <f>E11+E14</f>
        <v>86</v>
      </c>
      <c r="F15" s="9" t="s">
        <v>26</v>
      </c>
      <c r="G15" s="3">
        <f>G11+G14</f>
        <v>86</v>
      </c>
      <c r="H15" s="3">
        <f>H11+H14</f>
        <v>33</v>
      </c>
      <c r="I15" s="3">
        <f>H15*100/G15</f>
        <v>38.372093023255815</v>
      </c>
      <c r="J15" s="3">
        <f>J11+J14</f>
        <v>18</v>
      </c>
      <c r="K15" s="3">
        <f t="shared" si="1"/>
        <v>20.930232558139537</v>
      </c>
      <c r="L15" s="3">
        <f>L11+L14</f>
        <v>1</v>
      </c>
      <c r="M15" s="3"/>
      <c r="N15" s="3">
        <f>SUM(N5:N13)</f>
        <v>0</v>
      </c>
      <c r="O15" s="3"/>
      <c r="P15" s="4">
        <f>(H15+J15+L15)/G15</f>
        <v>0.60465116279069764</v>
      </c>
      <c r="Q15" s="4">
        <f>(H15+J15)/G15</f>
        <v>0.59302325581395354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7"/>
  <sheetViews>
    <sheetView topLeftCell="F1" workbookViewId="0">
      <selection activeCell="M10" sqref="M10"/>
    </sheetView>
  </sheetViews>
  <sheetFormatPr defaultRowHeight="15.6" x14ac:dyDescent="0.3"/>
  <cols>
    <col min="7" max="7" width="9.69921875" bestFit="1" customWidth="1"/>
    <col min="8" max="8" width="8.8984375" bestFit="1" customWidth="1"/>
    <col min="9" max="9" width="8.8984375" customWidth="1"/>
  </cols>
  <sheetData>
    <row r="2" spans="1:17" x14ac:dyDescent="0.3">
      <c r="E2" t="s">
        <v>0</v>
      </c>
    </row>
    <row r="4" spans="1:17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3</v>
      </c>
      <c r="I4" s="2"/>
      <c r="J4" s="2" t="s">
        <v>4</v>
      </c>
      <c r="K4" s="2"/>
      <c r="L4" s="2" t="s">
        <v>5</v>
      </c>
      <c r="M4" s="2"/>
      <c r="N4" s="2" t="s">
        <v>6</v>
      </c>
      <c r="O4" s="2"/>
      <c r="P4" s="2" t="s">
        <v>7</v>
      </c>
      <c r="Q4" s="2" t="s">
        <v>8</v>
      </c>
    </row>
    <row r="5" spans="1:17" x14ac:dyDescent="0.3">
      <c r="A5" s="7">
        <v>8</v>
      </c>
      <c r="B5" s="3">
        <v>10</v>
      </c>
      <c r="C5" s="3">
        <v>10</v>
      </c>
      <c r="D5" s="3">
        <v>10</v>
      </c>
      <c r="E5" s="3">
        <v>10</v>
      </c>
      <c r="F5" s="5">
        <v>8</v>
      </c>
      <c r="G5" s="3">
        <v>10</v>
      </c>
      <c r="H5" s="3">
        <v>5</v>
      </c>
      <c r="I5" s="3">
        <f t="shared" ref="I5:I7" si="0">H5*100/G5</f>
        <v>50</v>
      </c>
      <c r="J5" s="3">
        <v>4</v>
      </c>
      <c r="K5" s="3">
        <f t="shared" ref="K5:K7" si="1">J5*100/G5</f>
        <v>40</v>
      </c>
      <c r="L5" s="3">
        <v>1</v>
      </c>
      <c r="M5" s="3"/>
      <c r="N5" s="3"/>
      <c r="O5" s="3"/>
      <c r="P5" s="4">
        <f>(H5+J5+L5)/G5</f>
        <v>1</v>
      </c>
      <c r="Q5" s="4">
        <f>(H5+J5)/G5</f>
        <v>0.9</v>
      </c>
    </row>
    <row r="6" spans="1:17" x14ac:dyDescent="0.3">
      <c r="A6" s="7">
        <v>9</v>
      </c>
      <c r="B6" s="3">
        <v>10</v>
      </c>
      <c r="C6" s="3">
        <v>9</v>
      </c>
      <c r="D6" s="3">
        <v>10</v>
      </c>
      <c r="E6" s="3">
        <v>9</v>
      </c>
      <c r="F6" s="5">
        <v>9</v>
      </c>
      <c r="G6" s="3">
        <v>9</v>
      </c>
      <c r="H6" s="3"/>
      <c r="I6" s="3">
        <f t="shared" si="0"/>
        <v>0</v>
      </c>
      <c r="J6" s="3"/>
      <c r="K6" s="3">
        <f t="shared" si="1"/>
        <v>0</v>
      </c>
      <c r="L6" s="3"/>
      <c r="M6" s="3"/>
      <c r="N6" s="3"/>
      <c r="O6" s="3"/>
      <c r="P6" s="4">
        <f>(H6+J6+L6)/G6</f>
        <v>0</v>
      </c>
      <c r="Q6" s="4">
        <f>(H6+J6)/G6</f>
        <v>0</v>
      </c>
    </row>
    <row r="7" spans="1:17" x14ac:dyDescent="0.3">
      <c r="A7" s="9" t="s">
        <v>27</v>
      </c>
      <c r="B7" s="9">
        <f>SUM(B5:B6)</f>
        <v>20</v>
      </c>
      <c r="C7" s="9">
        <f>SUM(C5:C6)</f>
        <v>19</v>
      </c>
      <c r="D7" s="9">
        <f>SUM(D5:D6)</f>
        <v>20</v>
      </c>
      <c r="E7" s="9">
        <f>SUM(E5:E6)</f>
        <v>19</v>
      </c>
      <c r="F7" s="8" t="s">
        <v>27</v>
      </c>
      <c r="G7" s="3">
        <f>SUM(G5:G6)</f>
        <v>19</v>
      </c>
      <c r="H7" s="3">
        <f>SUM(H5:H6)</f>
        <v>5</v>
      </c>
      <c r="I7" s="3">
        <f t="shared" si="0"/>
        <v>26.315789473684209</v>
      </c>
      <c r="J7" s="3">
        <f>SUM(J5:J6)</f>
        <v>4</v>
      </c>
      <c r="K7" s="3">
        <f t="shared" si="1"/>
        <v>21.05263157894737</v>
      </c>
      <c r="L7" s="3">
        <f>SUM(L5:L6)</f>
        <v>1</v>
      </c>
      <c r="M7" s="3"/>
      <c r="N7" s="3"/>
      <c r="O7" s="3"/>
      <c r="P7" s="3"/>
      <c r="Q7" s="3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22"/>
  <sheetViews>
    <sheetView topLeftCell="A10" workbookViewId="0">
      <selection activeCell="L15" sqref="L15"/>
    </sheetView>
  </sheetViews>
  <sheetFormatPr defaultRowHeight="15.6" x14ac:dyDescent="0.3"/>
  <sheetData>
    <row r="2" spans="1:17" x14ac:dyDescent="0.3">
      <c r="C2" t="s">
        <v>0</v>
      </c>
    </row>
    <row r="4" spans="1:17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3</v>
      </c>
      <c r="I4" s="2"/>
      <c r="J4" s="2" t="s">
        <v>4</v>
      </c>
      <c r="K4" s="2"/>
      <c r="L4" s="2" t="s">
        <v>5</v>
      </c>
      <c r="M4" s="2"/>
      <c r="N4" s="2" t="s">
        <v>6</v>
      </c>
      <c r="O4" s="2"/>
      <c r="P4" s="2" t="s">
        <v>7</v>
      </c>
      <c r="Q4" s="2" t="s">
        <v>8</v>
      </c>
    </row>
    <row r="5" spans="1:17" x14ac:dyDescent="0.3">
      <c r="A5" s="7">
        <v>1</v>
      </c>
      <c r="B5" s="3">
        <v>11</v>
      </c>
      <c r="C5" s="3">
        <v>11</v>
      </c>
      <c r="D5" s="3"/>
      <c r="E5" s="3"/>
      <c r="F5" s="3"/>
    </row>
    <row r="6" spans="1:17" x14ac:dyDescent="0.3">
      <c r="A6" s="7">
        <v>2</v>
      </c>
      <c r="B6" s="3">
        <v>21</v>
      </c>
      <c r="C6" s="3">
        <v>21</v>
      </c>
      <c r="D6" s="3">
        <v>21</v>
      </c>
      <c r="E6" s="3">
        <v>21</v>
      </c>
      <c r="F6" s="5">
        <v>2</v>
      </c>
      <c r="G6" s="3">
        <v>21</v>
      </c>
      <c r="H6" s="3"/>
      <c r="I6" s="10">
        <f>H6*100/G6</f>
        <v>0</v>
      </c>
      <c r="J6" s="3"/>
      <c r="K6" s="10">
        <f>J6*100/G6</f>
        <v>0</v>
      </c>
      <c r="L6" s="3"/>
      <c r="M6" s="10">
        <f>L6*100/G6</f>
        <v>0</v>
      </c>
      <c r="N6" s="3"/>
      <c r="O6" s="10">
        <f>N6*100/G6</f>
        <v>0</v>
      </c>
      <c r="P6" s="10">
        <f>(H6+J6+L6)*100/G6</f>
        <v>0</v>
      </c>
      <c r="Q6" s="10">
        <f>(H6+J6)*100/G6</f>
        <v>0</v>
      </c>
    </row>
    <row r="7" spans="1:17" x14ac:dyDescent="0.3">
      <c r="A7" s="7" t="s">
        <v>9</v>
      </c>
      <c r="B7" s="3">
        <v>14</v>
      </c>
      <c r="C7" s="3">
        <v>14</v>
      </c>
      <c r="D7" s="3">
        <v>14</v>
      </c>
      <c r="E7" s="3">
        <v>14</v>
      </c>
      <c r="F7" s="5" t="s">
        <v>9</v>
      </c>
      <c r="G7" s="3">
        <v>14</v>
      </c>
      <c r="H7" s="3"/>
      <c r="I7" s="10">
        <f t="shared" ref="I7:I22" si="0">H7*100/G7</f>
        <v>0</v>
      </c>
      <c r="J7" s="3"/>
      <c r="K7" s="10">
        <f t="shared" ref="K7:K22" si="1">J7*100/G7</f>
        <v>0</v>
      </c>
      <c r="L7" s="3"/>
      <c r="M7" s="10">
        <f t="shared" ref="M7:M22" si="2">L7*100/G7</f>
        <v>0</v>
      </c>
      <c r="N7" s="3"/>
      <c r="O7" s="10">
        <f t="shared" ref="O7:O22" si="3">N7*100/G7</f>
        <v>0</v>
      </c>
      <c r="P7" s="10">
        <f t="shared" ref="P7:P22" si="4">(H7+J7+L7)*100/G7</f>
        <v>0</v>
      </c>
      <c r="Q7" s="10">
        <f t="shared" ref="Q7:Q22" si="5">(H7+J7)*100/G7</f>
        <v>0</v>
      </c>
    </row>
    <row r="8" spans="1:17" x14ac:dyDescent="0.3">
      <c r="A8" s="7" t="s">
        <v>10</v>
      </c>
      <c r="B8" s="3">
        <v>8</v>
      </c>
      <c r="C8" s="3">
        <v>8</v>
      </c>
      <c r="D8">
        <v>7</v>
      </c>
      <c r="E8">
        <v>7</v>
      </c>
      <c r="F8" s="5" t="s">
        <v>10</v>
      </c>
      <c r="G8" s="3">
        <v>7</v>
      </c>
      <c r="H8" s="3"/>
      <c r="I8" s="10">
        <f t="shared" si="0"/>
        <v>0</v>
      </c>
      <c r="J8" s="3"/>
      <c r="K8" s="10">
        <f t="shared" si="1"/>
        <v>0</v>
      </c>
      <c r="L8" s="3"/>
      <c r="M8" s="10">
        <f t="shared" si="2"/>
        <v>0</v>
      </c>
      <c r="N8" s="3"/>
      <c r="O8" s="10">
        <f t="shared" si="3"/>
        <v>0</v>
      </c>
      <c r="P8" s="10">
        <f t="shared" si="4"/>
        <v>0</v>
      </c>
      <c r="Q8" s="10">
        <f t="shared" si="5"/>
        <v>0</v>
      </c>
    </row>
    <row r="9" spans="1:17" x14ac:dyDescent="0.3">
      <c r="A9" s="7" t="s">
        <v>11</v>
      </c>
      <c r="B9" s="3">
        <v>8</v>
      </c>
      <c r="C9" s="3">
        <v>8</v>
      </c>
      <c r="D9" s="3">
        <v>8</v>
      </c>
      <c r="E9" s="3">
        <v>8</v>
      </c>
      <c r="F9" s="5" t="s">
        <v>11</v>
      </c>
      <c r="G9" s="3">
        <v>8</v>
      </c>
      <c r="H9" s="3"/>
      <c r="I9" s="10">
        <f t="shared" si="0"/>
        <v>0</v>
      </c>
      <c r="J9" s="3"/>
      <c r="K9" s="10">
        <f t="shared" si="1"/>
        <v>0</v>
      </c>
      <c r="L9" s="3"/>
      <c r="M9" s="10">
        <f t="shared" si="2"/>
        <v>0</v>
      </c>
      <c r="N9" s="3"/>
      <c r="O9" s="10">
        <f t="shared" si="3"/>
        <v>0</v>
      </c>
      <c r="P9" s="10">
        <f t="shared" si="4"/>
        <v>0</v>
      </c>
      <c r="Q9" s="10">
        <f t="shared" si="5"/>
        <v>0</v>
      </c>
    </row>
    <row r="10" spans="1:17" x14ac:dyDescent="0.3">
      <c r="A10" s="7" t="s">
        <v>12</v>
      </c>
      <c r="B10" s="3">
        <v>10</v>
      </c>
      <c r="C10" s="3">
        <v>10</v>
      </c>
      <c r="D10" s="3">
        <v>10</v>
      </c>
      <c r="E10" s="3">
        <v>10</v>
      </c>
      <c r="F10" s="5" t="s">
        <v>12</v>
      </c>
      <c r="G10" s="3">
        <v>10</v>
      </c>
      <c r="H10" s="3"/>
      <c r="I10" s="10">
        <f t="shared" si="0"/>
        <v>0</v>
      </c>
      <c r="J10" s="3"/>
      <c r="K10" s="10">
        <f t="shared" si="1"/>
        <v>0</v>
      </c>
      <c r="L10" s="3"/>
      <c r="M10" s="10">
        <f t="shared" si="2"/>
        <v>0</v>
      </c>
      <c r="N10" s="3"/>
      <c r="O10" s="10">
        <f t="shared" si="3"/>
        <v>0</v>
      </c>
      <c r="P10" s="10">
        <f t="shared" si="4"/>
        <v>0</v>
      </c>
      <c r="Q10" s="10">
        <f t="shared" si="5"/>
        <v>0</v>
      </c>
    </row>
    <row r="11" spans="1:17" x14ac:dyDescent="0.3">
      <c r="A11" s="14" t="s">
        <v>30</v>
      </c>
      <c r="B11" s="15">
        <f>SUM(B5:B10)</f>
        <v>72</v>
      </c>
      <c r="C11" s="15">
        <f>SUM(C5:C10)</f>
        <v>72</v>
      </c>
      <c r="D11" s="15">
        <f>SUM(D6:D10)</f>
        <v>60</v>
      </c>
      <c r="E11" s="15">
        <f>SUM(E6:E10)</f>
        <v>60</v>
      </c>
      <c r="F11" s="8" t="s">
        <v>30</v>
      </c>
      <c r="G11">
        <f>SUM(G6:G10)</f>
        <v>60</v>
      </c>
      <c r="H11">
        <f>SUM(H6:H10)</f>
        <v>0</v>
      </c>
      <c r="I11" s="10">
        <f t="shared" si="0"/>
        <v>0</v>
      </c>
      <c r="J11">
        <f>SUM(J6:J10)</f>
        <v>0</v>
      </c>
      <c r="K11" s="10">
        <f t="shared" si="1"/>
        <v>0</v>
      </c>
      <c r="L11">
        <f>SUM(L6:L10)</f>
        <v>0</v>
      </c>
      <c r="M11" s="10">
        <f t="shared" si="2"/>
        <v>0</v>
      </c>
      <c r="N11">
        <f>SUM(N6:N10)</f>
        <v>0</v>
      </c>
      <c r="O11" s="10">
        <f t="shared" si="3"/>
        <v>0</v>
      </c>
      <c r="P11" s="10">
        <f t="shared" si="4"/>
        <v>0</v>
      </c>
      <c r="Q11" s="10">
        <f t="shared" si="5"/>
        <v>0</v>
      </c>
    </row>
    <row r="12" spans="1:17" x14ac:dyDescent="0.3">
      <c r="A12" s="7">
        <v>5</v>
      </c>
      <c r="B12" s="3">
        <v>12</v>
      </c>
      <c r="C12" s="3">
        <v>12</v>
      </c>
      <c r="D12" s="3">
        <v>12</v>
      </c>
      <c r="E12" s="3">
        <v>12</v>
      </c>
      <c r="F12" s="5">
        <v>5</v>
      </c>
      <c r="G12" s="3">
        <v>12</v>
      </c>
      <c r="H12" s="3">
        <v>8</v>
      </c>
      <c r="I12" s="10">
        <f t="shared" si="0"/>
        <v>66.666666666666671</v>
      </c>
      <c r="J12" s="3">
        <v>4</v>
      </c>
      <c r="K12" s="10">
        <f t="shared" si="1"/>
        <v>33.333333333333336</v>
      </c>
      <c r="L12" s="3"/>
      <c r="M12" s="10">
        <f t="shared" si="2"/>
        <v>0</v>
      </c>
      <c r="N12" s="3"/>
      <c r="O12" s="10">
        <f t="shared" si="3"/>
        <v>0</v>
      </c>
      <c r="P12" s="10">
        <f t="shared" si="4"/>
        <v>100</v>
      </c>
      <c r="Q12" s="10">
        <f t="shared" si="5"/>
        <v>100</v>
      </c>
    </row>
    <row r="13" spans="1:17" x14ac:dyDescent="0.3">
      <c r="A13" s="7">
        <v>6</v>
      </c>
      <c r="B13" s="3">
        <v>13</v>
      </c>
      <c r="C13" s="3">
        <v>13</v>
      </c>
      <c r="D13" s="3">
        <v>13</v>
      </c>
      <c r="E13" s="3">
        <v>13</v>
      </c>
      <c r="F13" s="5">
        <v>6</v>
      </c>
      <c r="G13" s="3">
        <v>13</v>
      </c>
      <c r="H13" s="3">
        <v>10</v>
      </c>
      <c r="I13" s="10">
        <f t="shared" si="0"/>
        <v>76.92307692307692</v>
      </c>
      <c r="J13" s="3">
        <v>3</v>
      </c>
      <c r="K13" s="10">
        <f t="shared" si="1"/>
        <v>23.076923076923077</v>
      </c>
      <c r="L13" s="3"/>
      <c r="M13" s="10">
        <f t="shared" si="2"/>
        <v>0</v>
      </c>
      <c r="N13" s="3"/>
      <c r="O13" s="10">
        <f t="shared" si="3"/>
        <v>0</v>
      </c>
      <c r="P13" s="10">
        <f t="shared" si="4"/>
        <v>100</v>
      </c>
      <c r="Q13" s="10">
        <f t="shared" si="5"/>
        <v>100</v>
      </c>
    </row>
    <row r="14" spans="1:17" x14ac:dyDescent="0.3">
      <c r="A14" s="7" t="s">
        <v>13</v>
      </c>
      <c r="B14" s="3">
        <v>9</v>
      </c>
      <c r="C14" s="3">
        <v>9</v>
      </c>
      <c r="D14" s="3">
        <v>9</v>
      </c>
      <c r="E14" s="3">
        <v>9</v>
      </c>
      <c r="F14" s="5" t="s">
        <v>13</v>
      </c>
      <c r="G14" s="3">
        <v>9</v>
      </c>
      <c r="H14" s="3">
        <v>5</v>
      </c>
      <c r="I14" s="10">
        <f t="shared" si="0"/>
        <v>55.555555555555557</v>
      </c>
      <c r="J14" s="3">
        <v>4</v>
      </c>
      <c r="K14" s="10">
        <f t="shared" si="1"/>
        <v>44.444444444444443</v>
      </c>
      <c r="L14" s="3"/>
      <c r="M14" s="10">
        <f t="shared" si="2"/>
        <v>0</v>
      </c>
      <c r="N14" s="3"/>
      <c r="O14" s="10">
        <f t="shared" si="3"/>
        <v>0</v>
      </c>
      <c r="P14" s="10">
        <f t="shared" si="4"/>
        <v>100</v>
      </c>
      <c r="Q14" s="10">
        <f t="shared" si="5"/>
        <v>100</v>
      </c>
    </row>
    <row r="15" spans="1:17" x14ac:dyDescent="0.3">
      <c r="A15" s="7" t="s">
        <v>14</v>
      </c>
      <c r="B15" s="3">
        <v>8</v>
      </c>
      <c r="C15" s="3">
        <v>8</v>
      </c>
      <c r="D15" s="3">
        <v>8</v>
      </c>
      <c r="E15" s="3">
        <v>8</v>
      </c>
      <c r="F15" s="5" t="s">
        <v>14</v>
      </c>
      <c r="G15" s="3">
        <v>8</v>
      </c>
      <c r="H15" s="3">
        <v>3</v>
      </c>
      <c r="I15" s="10">
        <f t="shared" si="0"/>
        <v>37.5</v>
      </c>
      <c r="J15" s="3">
        <v>4</v>
      </c>
      <c r="K15" s="10">
        <f t="shared" si="1"/>
        <v>50</v>
      </c>
      <c r="L15" s="3">
        <v>1</v>
      </c>
      <c r="M15" s="10">
        <f t="shared" si="2"/>
        <v>12.5</v>
      </c>
      <c r="N15" s="3"/>
      <c r="O15" s="10">
        <f t="shared" si="3"/>
        <v>0</v>
      </c>
      <c r="P15" s="10">
        <f t="shared" si="4"/>
        <v>100</v>
      </c>
      <c r="Q15" s="10">
        <f t="shared" si="5"/>
        <v>87.5</v>
      </c>
    </row>
    <row r="16" spans="1:17" x14ac:dyDescent="0.3">
      <c r="A16" s="7">
        <v>8</v>
      </c>
      <c r="B16" s="3">
        <v>10</v>
      </c>
      <c r="C16" s="3">
        <v>10</v>
      </c>
      <c r="D16" s="3">
        <v>10</v>
      </c>
      <c r="E16" s="3">
        <v>10</v>
      </c>
      <c r="F16" s="5">
        <v>8</v>
      </c>
      <c r="G16" s="3">
        <v>10</v>
      </c>
      <c r="H16" s="3">
        <v>3</v>
      </c>
      <c r="I16" s="10">
        <f t="shared" si="0"/>
        <v>30</v>
      </c>
      <c r="J16" s="3">
        <v>7</v>
      </c>
      <c r="K16" s="10">
        <f t="shared" si="1"/>
        <v>70</v>
      </c>
      <c r="L16" s="3"/>
      <c r="M16" s="10">
        <f t="shared" si="2"/>
        <v>0</v>
      </c>
      <c r="N16" s="3"/>
      <c r="O16" s="10">
        <f t="shared" si="3"/>
        <v>0</v>
      </c>
      <c r="P16" s="10">
        <f t="shared" si="4"/>
        <v>100</v>
      </c>
      <c r="Q16" s="10">
        <f t="shared" si="5"/>
        <v>100</v>
      </c>
    </row>
    <row r="17" spans="1:17" x14ac:dyDescent="0.3">
      <c r="A17" s="7">
        <v>9</v>
      </c>
      <c r="B17" s="3">
        <v>10</v>
      </c>
      <c r="C17" s="3">
        <v>9</v>
      </c>
      <c r="D17" s="3">
        <v>10</v>
      </c>
      <c r="E17" s="3">
        <v>9</v>
      </c>
      <c r="F17" s="5">
        <v>9</v>
      </c>
      <c r="G17" s="3">
        <v>9</v>
      </c>
      <c r="H17" s="3">
        <v>7</v>
      </c>
      <c r="I17" s="10">
        <f t="shared" si="0"/>
        <v>77.777777777777771</v>
      </c>
      <c r="J17" s="3">
        <v>2</v>
      </c>
      <c r="K17" s="10">
        <f t="shared" si="1"/>
        <v>22.222222222222221</v>
      </c>
      <c r="L17" s="3"/>
      <c r="M17" s="10">
        <f t="shared" si="2"/>
        <v>0</v>
      </c>
      <c r="N17" s="3"/>
      <c r="O17" s="10">
        <f t="shared" si="3"/>
        <v>0</v>
      </c>
      <c r="P17" s="10">
        <f t="shared" si="4"/>
        <v>100</v>
      </c>
      <c r="Q17" s="10">
        <f t="shared" si="5"/>
        <v>100</v>
      </c>
    </row>
    <row r="18" spans="1:17" x14ac:dyDescent="0.3">
      <c r="A18" s="15" t="s">
        <v>27</v>
      </c>
      <c r="B18" s="15">
        <f>SUM(B12:B17)</f>
        <v>62</v>
      </c>
      <c r="C18" s="15">
        <f>SUM(C12:C17)</f>
        <v>61</v>
      </c>
      <c r="D18" s="15">
        <f>SUM(D12:D17)</f>
        <v>62</v>
      </c>
      <c r="E18" s="15">
        <f>SUM(E12:E17)</f>
        <v>61</v>
      </c>
      <c r="F18" s="8" t="s">
        <v>27</v>
      </c>
      <c r="G18">
        <f>SUM(G12:G17)</f>
        <v>61</v>
      </c>
      <c r="H18">
        <f>SUM(H12:H17)</f>
        <v>36</v>
      </c>
      <c r="I18" s="10">
        <f t="shared" si="0"/>
        <v>59.016393442622949</v>
      </c>
      <c r="J18">
        <f>SUM(J12:J17)</f>
        <v>24</v>
      </c>
      <c r="K18" s="10">
        <f t="shared" si="1"/>
        <v>39.344262295081968</v>
      </c>
      <c r="L18">
        <f>SUM(L12:L17)</f>
        <v>1</v>
      </c>
      <c r="M18" s="10">
        <f t="shared" si="2"/>
        <v>1.639344262295082</v>
      </c>
      <c r="N18">
        <f>SUM(N12:N17)</f>
        <v>0</v>
      </c>
      <c r="O18" s="10">
        <f t="shared" si="3"/>
        <v>0</v>
      </c>
      <c r="P18" s="10">
        <f t="shared" si="4"/>
        <v>100</v>
      </c>
      <c r="Q18" s="10">
        <f t="shared" si="5"/>
        <v>98.360655737704917</v>
      </c>
    </row>
    <row r="19" spans="1:17" x14ac:dyDescent="0.3">
      <c r="A19" s="7">
        <v>10</v>
      </c>
      <c r="B19" s="3">
        <v>14</v>
      </c>
      <c r="C19" s="3">
        <v>14</v>
      </c>
      <c r="D19" s="3">
        <v>14</v>
      </c>
      <c r="E19" s="3">
        <v>14</v>
      </c>
      <c r="F19" s="5">
        <v>10</v>
      </c>
      <c r="G19" s="3">
        <v>14</v>
      </c>
      <c r="H19" s="3">
        <v>13</v>
      </c>
      <c r="I19" s="10">
        <f t="shared" si="0"/>
        <v>92.857142857142861</v>
      </c>
      <c r="J19" s="3">
        <v>1</v>
      </c>
      <c r="K19" s="10">
        <f t="shared" si="1"/>
        <v>7.1428571428571432</v>
      </c>
      <c r="L19" s="3"/>
      <c r="M19" s="10">
        <f t="shared" si="2"/>
        <v>0</v>
      </c>
      <c r="N19" s="3"/>
      <c r="O19" s="10">
        <f t="shared" si="3"/>
        <v>0</v>
      </c>
      <c r="P19" s="10">
        <f t="shared" si="4"/>
        <v>100</v>
      </c>
      <c r="Q19" s="10">
        <f t="shared" si="5"/>
        <v>100</v>
      </c>
    </row>
    <row r="20" spans="1:17" x14ac:dyDescent="0.3">
      <c r="A20" s="7">
        <v>11</v>
      </c>
      <c r="B20" s="3">
        <v>11</v>
      </c>
      <c r="C20" s="3">
        <v>11</v>
      </c>
      <c r="D20" s="3">
        <v>11</v>
      </c>
      <c r="E20" s="3">
        <v>11</v>
      </c>
      <c r="F20" s="5">
        <v>11</v>
      </c>
      <c r="G20" s="3">
        <v>11</v>
      </c>
      <c r="H20" s="3">
        <v>8</v>
      </c>
      <c r="I20" s="10">
        <f t="shared" si="0"/>
        <v>72.727272727272734</v>
      </c>
      <c r="J20" s="3">
        <v>3</v>
      </c>
      <c r="K20" s="10">
        <f t="shared" si="1"/>
        <v>27.272727272727273</v>
      </c>
      <c r="L20" s="3"/>
      <c r="M20" s="10">
        <f t="shared" si="2"/>
        <v>0</v>
      </c>
      <c r="N20" s="3"/>
      <c r="O20" s="10">
        <f t="shared" si="3"/>
        <v>0</v>
      </c>
      <c r="P20" s="10">
        <f t="shared" si="4"/>
        <v>100</v>
      </c>
      <c r="Q20" s="10">
        <f t="shared" si="5"/>
        <v>100</v>
      </c>
    </row>
    <row r="21" spans="1:17" x14ac:dyDescent="0.3">
      <c r="A21" s="9" t="s">
        <v>28</v>
      </c>
      <c r="B21" s="9">
        <f>SUM(B19:B20)</f>
        <v>25</v>
      </c>
      <c r="C21" s="9">
        <f>SUM(C19:C20)</f>
        <v>25</v>
      </c>
      <c r="D21" s="9">
        <f>SUM(D19:D20)</f>
        <v>25</v>
      </c>
      <c r="E21" s="9">
        <f>SUM(E19:E20)</f>
        <v>25</v>
      </c>
      <c r="F21" s="8" t="s">
        <v>28</v>
      </c>
      <c r="G21">
        <f>SUM(G19:G20)</f>
        <v>25</v>
      </c>
      <c r="H21">
        <f>SUM(H19:H20)</f>
        <v>21</v>
      </c>
      <c r="I21" s="10">
        <f t="shared" si="0"/>
        <v>84</v>
      </c>
      <c r="J21">
        <f>SUM(J19:J20)</f>
        <v>4</v>
      </c>
      <c r="K21" s="10">
        <f t="shared" si="1"/>
        <v>16</v>
      </c>
      <c r="L21">
        <f>SUM(L19:L20)</f>
        <v>0</v>
      </c>
      <c r="M21" s="10">
        <f t="shared" si="2"/>
        <v>0</v>
      </c>
      <c r="N21">
        <f>SUM(N19:N20)</f>
        <v>0</v>
      </c>
      <c r="O21" s="10">
        <f t="shared" si="3"/>
        <v>0</v>
      </c>
      <c r="P21" s="10">
        <f t="shared" si="4"/>
        <v>100</v>
      </c>
      <c r="Q21" s="10">
        <f t="shared" si="5"/>
        <v>100</v>
      </c>
    </row>
    <row r="22" spans="1:17" x14ac:dyDescent="0.3">
      <c r="A22" s="9"/>
      <c r="B22" s="9">
        <f>B11+B18+B21</f>
        <v>159</v>
      </c>
      <c r="C22" s="9">
        <f>C11+C18+C21</f>
        <v>158</v>
      </c>
      <c r="D22" s="9">
        <f>D11+D18+D21</f>
        <v>147</v>
      </c>
      <c r="E22" s="9">
        <f>E11+E18+E21</f>
        <v>146</v>
      </c>
      <c r="F22" s="9" t="s">
        <v>26</v>
      </c>
      <c r="G22" s="3">
        <f>G11+G18+G21</f>
        <v>146</v>
      </c>
      <c r="H22" s="3">
        <f>H11+H18+H21</f>
        <v>57</v>
      </c>
      <c r="I22" s="10">
        <f t="shared" si="0"/>
        <v>39.041095890410958</v>
      </c>
      <c r="J22" s="3">
        <f>J11+J18+J21</f>
        <v>28</v>
      </c>
      <c r="K22" s="10">
        <f t="shared" si="1"/>
        <v>19.17808219178082</v>
      </c>
      <c r="L22" s="3">
        <f>SUM(L6:L20)</f>
        <v>2</v>
      </c>
      <c r="M22" s="10">
        <f t="shared" si="2"/>
        <v>1.3698630136986301</v>
      </c>
      <c r="N22" s="3">
        <f>N11+N18+N21</f>
        <v>0</v>
      </c>
      <c r="O22" s="10">
        <f t="shared" si="3"/>
        <v>0</v>
      </c>
      <c r="P22" s="10">
        <f t="shared" si="4"/>
        <v>59.589041095890408</v>
      </c>
      <c r="Q22" s="10">
        <f t="shared" si="5"/>
        <v>58.219178082191782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10"/>
  <sheetViews>
    <sheetView topLeftCell="F1" workbookViewId="0">
      <selection activeCell="N11" sqref="N11"/>
    </sheetView>
  </sheetViews>
  <sheetFormatPr defaultRowHeight="15.6" x14ac:dyDescent="0.3"/>
  <cols>
    <col min="6" max="6" width="8.8984375" bestFit="1" customWidth="1"/>
  </cols>
  <sheetData>
    <row r="2" spans="1:17" x14ac:dyDescent="0.3">
      <c r="C2" t="s">
        <v>0</v>
      </c>
    </row>
    <row r="4" spans="1:17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3</v>
      </c>
      <c r="I4" s="2"/>
      <c r="J4" s="2" t="s">
        <v>4</v>
      </c>
      <c r="K4" s="2"/>
      <c r="L4" s="2" t="s">
        <v>5</v>
      </c>
      <c r="M4" s="2"/>
      <c r="N4" s="2" t="s">
        <v>6</v>
      </c>
      <c r="O4" s="2"/>
      <c r="P4" s="2" t="s">
        <v>7</v>
      </c>
      <c r="Q4" s="2" t="s">
        <v>8</v>
      </c>
    </row>
    <row r="5" spans="1:17" x14ac:dyDescent="0.3">
      <c r="A5" s="7">
        <v>8</v>
      </c>
      <c r="B5" s="3">
        <v>10</v>
      </c>
      <c r="C5" s="3">
        <v>10</v>
      </c>
      <c r="D5" s="3">
        <v>10</v>
      </c>
      <c r="E5" s="3">
        <v>10</v>
      </c>
      <c r="F5" s="5">
        <v>8</v>
      </c>
      <c r="G5" s="3">
        <v>10</v>
      </c>
      <c r="H5" s="3">
        <v>2</v>
      </c>
      <c r="I5" s="3"/>
      <c r="J5" s="3">
        <v>3</v>
      </c>
      <c r="K5" s="3"/>
      <c r="L5" s="3">
        <v>5</v>
      </c>
      <c r="M5" s="3"/>
      <c r="N5" s="3"/>
      <c r="O5" s="3"/>
      <c r="P5" s="10">
        <f>(H5+J5+L5)*100/G5</f>
        <v>100</v>
      </c>
      <c r="Q5" s="10">
        <f>(H5+J5)*100/G5</f>
        <v>50</v>
      </c>
    </row>
    <row r="6" spans="1:17" x14ac:dyDescent="0.3">
      <c r="A6" s="15" t="s">
        <v>27</v>
      </c>
      <c r="B6" s="15">
        <f>SUM(B5:B5)</f>
        <v>10</v>
      </c>
      <c r="C6" s="15">
        <f>SUM(C5:C5)</f>
        <v>10</v>
      </c>
      <c r="D6" s="15">
        <f>SUM(D5:D5)</f>
        <v>10</v>
      </c>
      <c r="E6" s="15">
        <f>SUM(E5:E5)</f>
        <v>10</v>
      </c>
      <c r="F6" s="8" t="s">
        <v>27</v>
      </c>
      <c r="G6" s="15">
        <f>SUM(G5:G5)</f>
        <v>10</v>
      </c>
      <c r="H6" s="15">
        <f>SUM(H5:H5)</f>
        <v>2</v>
      </c>
      <c r="I6" s="15"/>
      <c r="J6" s="15">
        <f>SUM(J5:J5)</f>
        <v>3</v>
      </c>
      <c r="K6" s="15"/>
      <c r="L6" s="15">
        <f>SUM(L5:L5)</f>
        <v>5</v>
      </c>
      <c r="M6" s="15"/>
      <c r="N6" s="15">
        <f>SUM(N5:N5)</f>
        <v>0</v>
      </c>
      <c r="O6" s="15"/>
      <c r="P6" s="11">
        <f t="shared" ref="P6:P10" si="0">(H6+J6+L6)*100/G6</f>
        <v>100</v>
      </c>
      <c r="Q6" s="11">
        <f t="shared" ref="Q6:Q10" si="1">(H6+J6)*100/G6</f>
        <v>50</v>
      </c>
    </row>
    <row r="7" spans="1:17" x14ac:dyDescent="0.3">
      <c r="A7" s="7">
        <v>10</v>
      </c>
      <c r="B7" s="3">
        <v>14</v>
      </c>
      <c r="C7" s="3">
        <v>14</v>
      </c>
      <c r="D7" s="3">
        <v>14</v>
      </c>
      <c r="E7" s="3">
        <v>14</v>
      </c>
      <c r="F7" s="5">
        <v>10</v>
      </c>
      <c r="G7" s="3">
        <v>14</v>
      </c>
      <c r="H7" s="3">
        <v>5</v>
      </c>
      <c r="I7" s="3"/>
      <c r="J7" s="3">
        <v>5</v>
      </c>
      <c r="K7" s="3"/>
      <c r="L7" s="3">
        <v>4</v>
      </c>
      <c r="M7" s="3"/>
      <c r="N7" s="3"/>
      <c r="O7" s="3"/>
      <c r="P7" s="10">
        <f t="shared" si="0"/>
        <v>100</v>
      </c>
      <c r="Q7" s="10">
        <f t="shared" si="1"/>
        <v>71.428571428571431</v>
      </c>
    </row>
    <row r="8" spans="1:17" x14ac:dyDescent="0.3">
      <c r="A8" s="7">
        <v>11</v>
      </c>
      <c r="B8" s="3">
        <v>11</v>
      </c>
      <c r="C8" s="3">
        <v>11</v>
      </c>
      <c r="D8" s="3">
        <v>11</v>
      </c>
      <c r="E8" s="3">
        <v>11</v>
      </c>
      <c r="F8" s="5">
        <v>11</v>
      </c>
      <c r="G8" s="3">
        <v>11</v>
      </c>
      <c r="H8" s="3">
        <v>4</v>
      </c>
      <c r="I8" s="3"/>
      <c r="J8" s="3">
        <v>1</v>
      </c>
      <c r="K8" s="3"/>
      <c r="L8" s="3">
        <v>6</v>
      </c>
      <c r="M8" s="3"/>
      <c r="N8" s="3"/>
      <c r="O8" s="3"/>
      <c r="P8" s="10">
        <f t="shared" si="0"/>
        <v>100</v>
      </c>
      <c r="Q8" s="10">
        <f t="shared" si="1"/>
        <v>45.454545454545453</v>
      </c>
    </row>
    <row r="9" spans="1:17" x14ac:dyDescent="0.3">
      <c r="A9" s="9" t="s">
        <v>28</v>
      </c>
      <c r="B9" s="9">
        <f>SUM(B7:B8)</f>
        <v>25</v>
      </c>
      <c r="C9" s="9">
        <f>SUM(C7:C8)</f>
        <v>25</v>
      </c>
      <c r="D9" s="9">
        <f>SUM(D7:D8)</f>
        <v>25</v>
      </c>
      <c r="E9" s="9">
        <f>SUM(E7:E8)</f>
        <v>25</v>
      </c>
      <c r="F9" s="8" t="s">
        <v>28</v>
      </c>
      <c r="G9" s="15">
        <f>SUM(G7:G8)</f>
        <v>25</v>
      </c>
      <c r="H9" s="15">
        <f>SUM(H7:H8)</f>
        <v>9</v>
      </c>
      <c r="I9" s="15"/>
      <c r="J9" s="15">
        <f>SUM(J7:J8)</f>
        <v>6</v>
      </c>
      <c r="K9" s="15"/>
      <c r="L9" s="15">
        <f>SUM(L7:L8)</f>
        <v>10</v>
      </c>
      <c r="M9" s="15"/>
      <c r="N9" s="15">
        <f>SUM(N7:N8)</f>
        <v>0</v>
      </c>
      <c r="O9" s="15"/>
      <c r="P9" s="11">
        <f t="shared" si="0"/>
        <v>100</v>
      </c>
      <c r="Q9" s="11">
        <f t="shared" si="1"/>
        <v>60</v>
      </c>
    </row>
    <row r="10" spans="1:17" x14ac:dyDescent="0.3">
      <c r="A10" s="9"/>
      <c r="B10" s="9">
        <f>B6+B9</f>
        <v>35</v>
      </c>
      <c r="C10" s="9">
        <f>C6+C9</f>
        <v>35</v>
      </c>
      <c r="D10" s="9">
        <f>D6+D9</f>
        <v>35</v>
      </c>
      <c r="E10" s="9">
        <f>E6+E9</f>
        <v>35</v>
      </c>
      <c r="F10" s="9" t="s">
        <v>26</v>
      </c>
      <c r="G10" s="9">
        <f>G6+G9</f>
        <v>35</v>
      </c>
      <c r="H10" s="9">
        <f>H6+H9</f>
        <v>11</v>
      </c>
      <c r="I10" s="9"/>
      <c r="J10" s="9">
        <f>J6+J9</f>
        <v>9</v>
      </c>
      <c r="K10" s="9"/>
      <c r="L10" s="9">
        <f>L6+L9</f>
        <v>15</v>
      </c>
      <c r="M10" s="9"/>
      <c r="N10" s="9">
        <f>N6+N9</f>
        <v>0</v>
      </c>
      <c r="O10" s="9"/>
      <c r="P10" s="11">
        <f t="shared" si="0"/>
        <v>100</v>
      </c>
      <c r="Q10" s="11">
        <f t="shared" si="1"/>
        <v>57.142857142857146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10"/>
  <sheetViews>
    <sheetView topLeftCell="E4" workbookViewId="0">
      <selection activeCell="Q6" sqref="Q6"/>
    </sheetView>
  </sheetViews>
  <sheetFormatPr defaultRowHeight="15.6" x14ac:dyDescent="0.3"/>
  <cols>
    <col min="1" max="5" width="8.69921875" style="19"/>
    <col min="6" max="6" width="8.8984375" style="19" bestFit="1" customWidth="1"/>
    <col min="7" max="8" width="8.69921875" style="19"/>
    <col min="10" max="10" width="8.69921875" style="19"/>
    <col min="12" max="12" width="8.69921875" style="19"/>
    <col min="14" max="14" width="8.69921875" style="19"/>
  </cols>
  <sheetData>
    <row r="2" spans="1:17" x14ac:dyDescent="0.3">
      <c r="C2" s="19" t="s">
        <v>0</v>
      </c>
    </row>
    <row r="4" spans="1:17" s="1" customFormat="1" ht="62.4" x14ac:dyDescent="0.3">
      <c r="A4" s="20"/>
      <c r="B4" s="20" t="s">
        <v>23</v>
      </c>
      <c r="C4" s="20" t="s">
        <v>24</v>
      </c>
      <c r="D4" s="21" t="s">
        <v>25</v>
      </c>
      <c r="E4" s="22"/>
      <c r="F4" s="23" t="s">
        <v>1</v>
      </c>
      <c r="G4" s="23" t="s">
        <v>2</v>
      </c>
      <c r="H4" s="23" t="s">
        <v>3</v>
      </c>
      <c r="I4" s="2"/>
      <c r="J4" s="23" t="s">
        <v>4</v>
      </c>
      <c r="K4" s="2"/>
      <c r="L4" s="23" t="s">
        <v>5</v>
      </c>
      <c r="M4" s="2"/>
      <c r="N4" s="23" t="s">
        <v>6</v>
      </c>
      <c r="O4" s="2"/>
      <c r="P4" s="2" t="s">
        <v>7</v>
      </c>
      <c r="Q4" s="2" t="s">
        <v>8</v>
      </c>
    </row>
    <row r="5" spans="1:17" s="18" customFormat="1" x14ac:dyDescent="0.3">
      <c r="A5" s="24">
        <v>5</v>
      </c>
      <c r="B5" s="20">
        <v>12</v>
      </c>
      <c r="C5" s="20">
        <v>12</v>
      </c>
      <c r="D5" s="20">
        <v>12</v>
      </c>
      <c r="E5" s="20">
        <v>12</v>
      </c>
      <c r="F5" s="25">
        <v>5</v>
      </c>
      <c r="G5" s="20">
        <v>12</v>
      </c>
      <c r="H5" s="20">
        <v>10</v>
      </c>
      <c r="I5" s="10">
        <f t="shared" ref="I5:I10" si="0">H5*100/G5</f>
        <v>83.333333333333329</v>
      </c>
      <c r="J5" s="20">
        <v>2</v>
      </c>
      <c r="K5" s="10">
        <f t="shared" ref="K5:K10" si="1">J5*100/G5</f>
        <v>16.666666666666668</v>
      </c>
      <c r="L5" s="20"/>
      <c r="M5" s="10">
        <f t="shared" ref="M5:M10" si="2">L5*100/G5</f>
        <v>0</v>
      </c>
      <c r="N5" s="20"/>
      <c r="O5" s="10">
        <f t="shared" ref="O5:O10" si="3">N5*100/G5</f>
        <v>0</v>
      </c>
      <c r="P5" s="10">
        <f>(H5+J5+L5)*100/G5</f>
        <v>100</v>
      </c>
      <c r="Q5" s="10">
        <f>(H5+J5)/G5</f>
        <v>1</v>
      </c>
    </row>
    <row r="6" spans="1:17" s="18" customFormat="1" x14ac:dyDescent="0.3">
      <c r="A6" s="24">
        <v>6</v>
      </c>
      <c r="B6" s="20">
        <v>13</v>
      </c>
      <c r="C6" s="20">
        <v>13</v>
      </c>
      <c r="D6" s="20">
        <v>13</v>
      </c>
      <c r="E6" s="20">
        <v>13</v>
      </c>
      <c r="F6" s="25">
        <v>6</v>
      </c>
      <c r="G6" s="20">
        <v>13</v>
      </c>
      <c r="H6" s="20">
        <v>6</v>
      </c>
      <c r="I6" s="10">
        <f t="shared" si="0"/>
        <v>46.153846153846153</v>
      </c>
      <c r="J6" s="20">
        <v>5</v>
      </c>
      <c r="K6" s="10">
        <f t="shared" si="1"/>
        <v>38.46153846153846</v>
      </c>
      <c r="L6" s="20">
        <v>2</v>
      </c>
      <c r="M6" s="10">
        <f t="shared" si="2"/>
        <v>15.384615384615385</v>
      </c>
      <c r="N6" s="20"/>
      <c r="O6" s="10">
        <f t="shared" si="3"/>
        <v>0</v>
      </c>
      <c r="P6" s="10">
        <f t="shared" ref="P6:P8" si="4">(H6+J6+L6)*100/G6</f>
        <v>100</v>
      </c>
      <c r="Q6" s="10">
        <f>(H6+J6)/G6</f>
        <v>0.84615384615384615</v>
      </c>
    </row>
    <row r="7" spans="1:17" s="18" customFormat="1" x14ac:dyDescent="0.3">
      <c r="A7" s="24" t="s">
        <v>13</v>
      </c>
      <c r="B7" s="20">
        <v>9</v>
      </c>
      <c r="C7" s="20">
        <v>9</v>
      </c>
      <c r="D7" s="20">
        <v>9</v>
      </c>
      <c r="E7" s="20">
        <v>9</v>
      </c>
      <c r="F7" s="25" t="s">
        <v>13</v>
      </c>
      <c r="G7" s="20">
        <v>9</v>
      </c>
      <c r="H7" s="20">
        <v>7</v>
      </c>
      <c r="I7" s="10">
        <f t="shared" si="0"/>
        <v>77.777777777777771</v>
      </c>
      <c r="J7" s="20">
        <v>2</v>
      </c>
      <c r="K7" s="10">
        <f t="shared" si="1"/>
        <v>22.222222222222221</v>
      </c>
      <c r="L7" s="20"/>
      <c r="M7" s="10">
        <f t="shared" si="2"/>
        <v>0</v>
      </c>
      <c r="N7" s="20"/>
      <c r="O7" s="10">
        <f t="shared" si="3"/>
        <v>0</v>
      </c>
      <c r="P7" s="10">
        <f t="shared" si="4"/>
        <v>100</v>
      </c>
      <c r="Q7" s="10">
        <f>(H7+J7)/G7</f>
        <v>1</v>
      </c>
    </row>
    <row r="8" spans="1:17" s="18" customFormat="1" x14ac:dyDescent="0.3">
      <c r="A8" s="24" t="s">
        <v>14</v>
      </c>
      <c r="B8" s="20">
        <v>8</v>
      </c>
      <c r="C8" s="20">
        <v>8</v>
      </c>
      <c r="D8" s="20">
        <v>8</v>
      </c>
      <c r="E8" s="20">
        <v>8</v>
      </c>
      <c r="F8" s="25" t="s">
        <v>14</v>
      </c>
      <c r="G8" s="20">
        <v>8</v>
      </c>
      <c r="H8" s="20">
        <v>4</v>
      </c>
      <c r="I8" s="10">
        <f t="shared" si="0"/>
        <v>50</v>
      </c>
      <c r="J8" s="20">
        <v>4</v>
      </c>
      <c r="K8" s="10">
        <f t="shared" si="1"/>
        <v>50</v>
      </c>
      <c r="L8" s="20"/>
      <c r="M8" s="10">
        <f t="shared" si="2"/>
        <v>0</v>
      </c>
      <c r="N8" s="20"/>
      <c r="O8" s="10">
        <f t="shared" si="3"/>
        <v>0</v>
      </c>
      <c r="P8" s="10">
        <f t="shared" si="4"/>
        <v>100</v>
      </c>
      <c r="Q8" s="10">
        <f>(H8+J8)/G8</f>
        <v>1</v>
      </c>
    </row>
    <row r="9" spans="1:17" s="18" customFormat="1" x14ac:dyDescent="0.3">
      <c r="A9" s="24">
        <v>8</v>
      </c>
      <c r="B9" s="20">
        <v>10</v>
      </c>
      <c r="C9" s="20">
        <v>10</v>
      </c>
      <c r="D9" s="20">
        <v>10</v>
      </c>
      <c r="E9" s="20">
        <v>10</v>
      </c>
      <c r="F9" s="25">
        <v>8</v>
      </c>
      <c r="G9" s="20">
        <v>10</v>
      </c>
      <c r="H9" s="20">
        <v>5</v>
      </c>
      <c r="I9" s="10">
        <f t="shared" si="0"/>
        <v>50</v>
      </c>
      <c r="J9" s="20">
        <v>3</v>
      </c>
      <c r="K9" s="10">
        <f t="shared" si="1"/>
        <v>30</v>
      </c>
      <c r="L9" s="20">
        <v>2</v>
      </c>
      <c r="M9" s="10">
        <f t="shared" si="2"/>
        <v>20</v>
      </c>
      <c r="N9" s="20"/>
      <c r="O9" s="10">
        <f t="shared" si="3"/>
        <v>0</v>
      </c>
      <c r="P9" s="10">
        <f>(H9+J9+L9)*100/G9</f>
        <v>100</v>
      </c>
      <c r="Q9" s="10">
        <f>(H9+J9)/G9</f>
        <v>0.8</v>
      </c>
    </row>
    <row r="10" spans="1:17" s="18" customFormat="1" x14ac:dyDescent="0.3">
      <c r="A10" s="26" t="s">
        <v>27</v>
      </c>
      <c r="B10" s="26">
        <f>SUM(B5:B9)</f>
        <v>52</v>
      </c>
      <c r="C10" s="26">
        <f>SUM(C5:C9)</f>
        <v>52</v>
      </c>
      <c r="D10" s="26">
        <f>SUM(D5:D9)</f>
        <v>52</v>
      </c>
      <c r="E10" s="26">
        <f>SUM(E5:E9)</f>
        <v>52</v>
      </c>
      <c r="F10" s="20"/>
      <c r="G10" s="20">
        <f>SUM(G5:G9)</f>
        <v>52</v>
      </c>
      <c r="H10" s="20">
        <f>SUM(H5:H9)</f>
        <v>32</v>
      </c>
      <c r="I10" s="10">
        <f t="shared" si="0"/>
        <v>61.53846153846154</v>
      </c>
      <c r="J10" s="20">
        <f>SUM(J5:J9)</f>
        <v>16</v>
      </c>
      <c r="K10" s="10">
        <f t="shared" si="1"/>
        <v>30.76923076923077</v>
      </c>
      <c r="L10" s="20">
        <f>SUM(L5:L9)</f>
        <v>4</v>
      </c>
      <c r="M10" s="10">
        <f t="shared" si="2"/>
        <v>7.6923076923076925</v>
      </c>
      <c r="N10" s="20"/>
      <c r="O10" s="10">
        <f t="shared" si="3"/>
        <v>0</v>
      </c>
      <c r="P10" s="10">
        <f>(H10+J10+L10)*100/G10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10"/>
  <sheetViews>
    <sheetView topLeftCell="F4" workbookViewId="0">
      <selection activeCell="Q10" sqref="Q10"/>
    </sheetView>
  </sheetViews>
  <sheetFormatPr defaultRowHeight="15.6" x14ac:dyDescent="0.3"/>
  <cols>
    <col min="6" max="6" width="8.8984375" bestFit="1" customWidth="1"/>
  </cols>
  <sheetData>
    <row r="2" spans="1:17" x14ac:dyDescent="0.3">
      <c r="C2" t="s">
        <v>0</v>
      </c>
    </row>
    <row r="4" spans="1:17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3</v>
      </c>
      <c r="I4" s="2" t="s">
        <v>29</v>
      </c>
      <c r="J4" s="2" t="s">
        <v>4</v>
      </c>
      <c r="K4" s="2" t="s">
        <v>29</v>
      </c>
      <c r="L4" s="2" t="s">
        <v>5</v>
      </c>
      <c r="M4" s="2" t="s">
        <v>29</v>
      </c>
      <c r="N4" s="2" t="s">
        <v>6</v>
      </c>
      <c r="O4" s="2" t="s">
        <v>29</v>
      </c>
      <c r="P4" s="2" t="s">
        <v>7</v>
      </c>
      <c r="Q4" s="2" t="s">
        <v>8</v>
      </c>
    </row>
    <row r="5" spans="1:17" x14ac:dyDescent="0.3">
      <c r="A5" s="7">
        <v>5</v>
      </c>
      <c r="B5" s="3">
        <v>12</v>
      </c>
      <c r="C5" s="3">
        <v>12</v>
      </c>
      <c r="D5" s="3">
        <v>12</v>
      </c>
      <c r="E5" s="3">
        <v>12</v>
      </c>
      <c r="F5" s="5">
        <v>5</v>
      </c>
      <c r="G5" s="3">
        <v>12</v>
      </c>
      <c r="H5" s="3">
        <v>4</v>
      </c>
      <c r="I5" s="3">
        <f t="shared" ref="I5:I10" si="0">H5*100/G5</f>
        <v>33.333333333333336</v>
      </c>
      <c r="J5" s="3">
        <v>5</v>
      </c>
      <c r="K5" s="3">
        <f t="shared" ref="K5:K10" si="1">J5*100/G5</f>
        <v>41.666666666666664</v>
      </c>
      <c r="L5" s="3">
        <v>3</v>
      </c>
      <c r="M5" s="3">
        <f>L5*100/G5</f>
        <v>25</v>
      </c>
      <c r="N5" s="3"/>
      <c r="O5" s="3">
        <f t="shared" ref="O5:O10" si="2">N5*100/G5</f>
        <v>0</v>
      </c>
      <c r="P5" s="4">
        <f t="shared" ref="P5:P10" si="3">(H5+J5+L5)/G5</f>
        <v>1</v>
      </c>
      <c r="Q5" s="4">
        <f t="shared" ref="Q5:Q10" si="4">(H5+J5)/G5</f>
        <v>0.75</v>
      </c>
    </row>
    <row r="6" spans="1:17" x14ac:dyDescent="0.3">
      <c r="A6" s="7">
        <v>6</v>
      </c>
      <c r="B6" s="3">
        <v>13</v>
      </c>
      <c r="C6" s="3">
        <v>13</v>
      </c>
      <c r="D6" s="3">
        <v>13</v>
      </c>
      <c r="E6" s="3">
        <v>13</v>
      </c>
      <c r="F6" s="5">
        <v>6</v>
      </c>
      <c r="G6" s="3">
        <v>13</v>
      </c>
      <c r="H6" s="3">
        <v>2</v>
      </c>
      <c r="I6" s="3">
        <f t="shared" si="0"/>
        <v>15.384615384615385</v>
      </c>
      <c r="J6" s="3">
        <v>4</v>
      </c>
      <c r="K6" s="3">
        <f t="shared" si="1"/>
        <v>30.76923076923077</v>
      </c>
      <c r="L6" s="3">
        <v>7</v>
      </c>
      <c r="M6" s="3">
        <f t="shared" ref="M6:M10" si="5">L6*100/G6</f>
        <v>53.846153846153847</v>
      </c>
      <c r="N6" s="3"/>
      <c r="O6" s="3">
        <f t="shared" si="2"/>
        <v>0</v>
      </c>
      <c r="P6" s="4">
        <f t="shared" si="3"/>
        <v>1</v>
      </c>
      <c r="Q6" s="4">
        <f t="shared" si="4"/>
        <v>0.46153846153846156</v>
      </c>
    </row>
    <row r="7" spans="1:17" x14ac:dyDescent="0.3">
      <c r="A7" s="7" t="s">
        <v>13</v>
      </c>
      <c r="B7" s="3">
        <v>9</v>
      </c>
      <c r="C7" s="3">
        <v>9</v>
      </c>
      <c r="D7" s="3">
        <v>9</v>
      </c>
      <c r="E7" s="3">
        <v>9</v>
      </c>
      <c r="F7" s="5" t="s">
        <v>13</v>
      </c>
      <c r="G7" s="3">
        <v>9</v>
      </c>
      <c r="H7" s="3">
        <v>3</v>
      </c>
      <c r="I7" s="3">
        <f t="shared" si="0"/>
        <v>33.333333333333336</v>
      </c>
      <c r="J7" s="3">
        <v>5</v>
      </c>
      <c r="K7" s="3">
        <f t="shared" si="1"/>
        <v>55.555555555555557</v>
      </c>
      <c r="L7" s="3">
        <v>1</v>
      </c>
      <c r="M7" s="3">
        <f t="shared" si="5"/>
        <v>11.111111111111111</v>
      </c>
      <c r="N7" s="3"/>
      <c r="O7" s="3">
        <f t="shared" si="2"/>
        <v>0</v>
      </c>
      <c r="P7" s="4">
        <f t="shared" si="3"/>
        <v>1</v>
      </c>
      <c r="Q7" s="4">
        <f t="shared" si="4"/>
        <v>0.88888888888888884</v>
      </c>
    </row>
    <row r="8" spans="1:17" x14ac:dyDescent="0.3">
      <c r="A8" s="7">
        <v>8</v>
      </c>
      <c r="B8" s="3">
        <v>10</v>
      </c>
      <c r="C8" s="3">
        <v>10</v>
      </c>
      <c r="D8" s="3">
        <v>10</v>
      </c>
      <c r="E8" s="3">
        <v>10</v>
      </c>
      <c r="F8" s="5">
        <v>8</v>
      </c>
      <c r="G8" s="3">
        <v>10</v>
      </c>
      <c r="H8" s="3">
        <v>2</v>
      </c>
      <c r="I8" s="3">
        <f t="shared" si="0"/>
        <v>20</v>
      </c>
      <c r="J8" s="3">
        <v>3</v>
      </c>
      <c r="K8" s="3">
        <f t="shared" si="1"/>
        <v>30</v>
      </c>
      <c r="L8" s="3">
        <v>5</v>
      </c>
      <c r="M8" s="3">
        <f t="shared" si="5"/>
        <v>50</v>
      </c>
      <c r="N8" s="3"/>
      <c r="O8" s="3">
        <f t="shared" si="2"/>
        <v>0</v>
      </c>
      <c r="P8" s="4">
        <f t="shared" si="3"/>
        <v>1</v>
      </c>
      <c r="Q8" s="4">
        <f t="shared" si="4"/>
        <v>0.5</v>
      </c>
    </row>
    <row r="9" spans="1:17" x14ac:dyDescent="0.3">
      <c r="A9" s="7">
        <v>9</v>
      </c>
      <c r="B9" s="3">
        <v>10</v>
      </c>
      <c r="C9" s="3">
        <v>9</v>
      </c>
      <c r="D9" s="3">
        <v>10</v>
      </c>
      <c r="E9" s="3">
        <v>9</v>
      </c>
      <c r="F9" s="5">
        <v>9</v>
      </c>
      <c r="G9" s="3">
        <v>9</v>
      </c>
      <c r="H9" s="3">
        <v>1</v>
      </c>
      <c r="I9" s="3">
        <f t="shared" si="0"/>
        <v>11.111111111111111</v>
      </c>
      <c r="J9" s="3">
        <v>5</v>
      </c>
      <c r="K9" s="3">
        <f t="shared" si="1"/>
        <v>55.555555555555557</v>
      </c>
      <c r="L9" s="3">
        <v>3</v>
      </c>
      <c r="M9" s="3">
        <f t="shared" si="5"/>
        <v>33.333333333333336</v>
      </c>
      <c r="N9" s="3"/>
      <c r="O9" s="3">
        <f t="shared" si="2"/>
        <v>0</v>
      </c>
      <c r="P9" s="4">
        <f t="shared" si="3"/>
        <v>1</v>
      </c>
      <c r="Q9" s="4">
        <f t="shared" si="4"/>
        <v>0.66666666666666663</v>
      </c>
    </row>
    <row r="10" spans="1:17" x14ac:dyDescent="0.3">
      <c r="A10" s="15" t="s">
        <v>27</v>
      </c>
      <c r="B10" s="15">
        <f>SUM(B5:B9)</f>
        <v>54</v>
      </c>
      <c r="C10" s="15">
        <f>SUM(C5:C9)</f>
        <v>53</v>
      </c>
      <c r="D10" s="15">
        <f>SUM(D5:D9)</f>
        <v>54</v>
      </c>
      <c r="E10" s="15">
        <f>SUM(E5:E9)</f>
        <v>53</v>
      </c>
      <c r="F10" s="3"/>
      <c r="G10" s="3">
        <f>SUM(G5:G9)</f>
        <v>53</v>
      </c>
      <c r="H10" s="3">
        <f>SUM(H5:H9)</f>
        <v>12</v>
      </c>
      <c r="I10" s="3">
        <f t="shared" si="0"/>
        <v>22.641509433962263</v>
      </c>
      <c r="J10" s="3">
        <f>SUM(J5:J9)</f>
        <v>22</v>
      </c>
      <c r="K10" s="3">
        <f t="shared" si="1"/>
        <v>41.509433962264154</v>
      </c>
      <c r="L10" s="3">
        <f>SUM(L5:L9)</f>
        <v>19</v>
      </c>
      <c r="M10" s="3">
        <f t="shared" si="5"/>
        <v>35.849056603773583</v>
      </c>
      <c r="N10" s="3">
        <f>SUM(N5:N9)</f>
        <v>0</v>
      </c>
      <c r="O10" s="3">
        <f t="shared" si="2"/>
        <v>0</v>
      </c>
      <c r="P10" s="4">
        <f t="shared" si="3"/>
        <v>1</v>
      </c>
      <c r="Q10" s="4">
        <f t="shared" si="4"/>
        <v>0.64150943396226412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"/>
  <sheetViews>
    <sheetView topLeftCell="E1" workbookViewId="0">
      <selection activeCell="O11" sqref="O11"/>
    </sheetView>
  </sheetViews>
  <sheetFormatPr defaultRowHeight="15.6" x14ac:dyDescent="0.3"/>
  <cols>
    <col min="6" max="6" width="8.8984375" bestFit="1" customWidth="1"/>
  </cols>
  <sheetData>
    <row r="2" spans="1:17" x14ac:dyDescent="0.3">
      <c r="C2" t="s">
        <v>0</v>
      </c>
    </row>
    <row r="4" spans="1:17" s="1" customFormat="1" ht="62.4" x14ac:dyDescent="0.3">
      <c r="A4" s="3"/>
      <c r="B4" s="3" t="s">
        <v>23</v>
      </c>
      <c r="C4" s="3" t="s">
        <v>24</v>
      </c>
      <c r="D4" s="12" t="s">
        <v>25</v>
      </c>
      <c r="E4" s="13"/>
      <c r="F4" s="2" t="s">
        <v>1</v>
      </c>
      <c r="G4" s="2" t="s">
        <v>2</v>
      </c>
      <c r="H4" s="2" t="s">
        <v>3</v>
      </c>
      <c r="I4" s="2" t="s">
        <v>29</v>
      </c>
      <c r="J4" s="2" t="s">
        <v>4</v>
      </c>
      <c r="K4" s="2" t="s">
        <v>29</v>
      </c>
      <c r="L4" s="2" t="s">
        <v>5</v>
      </c>
      <c r="M4" s="2" t="s">
        <v>29</v>
      </c>
      <c r="N4" s="2" t="s">
        <v>6</v>
      </c>
      <c r="O4" s="2" t="s">
        <v>29</v>
      </c>
      <c r="P4" s="2" t="s">
        <v>7</v>
      </c>
      <c r="Q4" s="2" t="s">
        <v>8</v>
      </c>
    </row>
    <row r="5" spans="1:17" x14ac:dyDescent="0.3">
      <c r="A5" s="7">
        <v>5</v>
      </c>
      <c r="B5" s="3">
        <v>12</v>
      </c>
      <c r="C5" s="3">
        <v>12</v>
      </c>
      <c r="D5" s="3">
        <v>12</v>
      </c>
      <c r="E5" s="3">
        <v>12</v>
      </c>
      <c r="F5" s="5">
        <v>5</v>
      </c>
      <c r="G5" s="3">
        <v>12</v>
      </c>
      <c r="H5" s="3">
        <v>5</v>
      </c>
      <c r="I5" s="3">
        <f t="shared" ref="I5:I11" si="0">H5*100/G5</f>
        <v>41.666666666666664</v>
      </c>
      <c r="J5" s="3">
        <v>4</v>
      </c>
      <c r="K5" s="3">
        <f>J5*100/G5</f>
        <v>33.333333333333336</v>
      </c>
      <c r="L5" s="3">
        <v>3</v>
      </c>
      <c r="M5" s="3">
        <f>L5*100/G5</f>
        <v>25</v>
      </c>
      <c r="N5" s="3"/>
      <c r="O5" s="3">
        <f>N5*100/G5</f>
        <v>0</v>
      </c>
      <c r="P5" s="4">
        <f t="shared" ref="P5:P11" si="1">(H5+J5+L5)/G5</f>
        <v>1</v>
      </c>
      <c r="Q5" s="4">
        <f t="shared" ref="Q5:Q11" si="2">(H5+J5)/G5</f>
        <v>0.75</v>
      </c>
    </row>
    <row r="6" spans="1:17" x14ac:dyDescent="0.3">
      <c r="A6" s="7">
        <v>6</v>
      </c>
      <c r="B6" s="3">
        <v>13</v>
      </c>
      <c r="C6" s="3">
        <v>13</v>
      </c>
      <c r="D6" s="3">
        <v>13</v>
      </c>
      <c r="E6" s="3">
        <v>13</v>
      </c>
      <c r="F6" s="5">
        <v>6</v>
      </c>
      <c r="G6" s="3">
        <v>13</v>
      </c>
      <c r="H6" s="3">
        <v>2</v>
      </c>
      <c r="I6" s="3">
        <f t="shared" si="0"/>
        <v>15.384615384615385</v>
      </c>
      <c r="J6" s="3">
        <v>5</v>
      </c>
      <c r="K6" s="3">
        <f t="shared" ref="K6:K11" si="3">J6*100/G6</f>
        <v>38.46153846153846</v>
      </c>
      <c r="L6" s="3">
        <v>6</v>
      </c>
      <c r="M6" s="3">
        <f t="shared" ref="M6:M11" si="4">L6*100/G6</f>
        <v>46.153846153846153</v>
      </c>
      <c r="N6" s="3"/>
      <c r="O6" s="3">
        <f t="shared" ref="O6:O11" si="5">N6*100/G6</f>
        <v>0</v>
      </c>
      <c r="P6" s="4">
        <f t="shared" si="1"/>
        <v>1</v>
      </c>
      <c r="Q6" s="4">
        <f t="shared" si="2"/>
        <v>0.53846153846153844</v>
      </c>
    </row>
    <row r="7" spans="1:17" x14ac:dyDescent="0.3">
      <c r="A7" s="7" t="s">
        <v>13</v>
      </c>
      <c r="B7" s="3">
        <v>9</v>
      </c>
      <c r="C7" s="3">
        <v>9</v>
      </c>
      <c r="D7" s="3">
        <v>9</v>
      </c>
      <c r="E7" s="3">
        <v>9</v>
      </c>
      <c r="F7" s="5" t="s">
        <v>13</v>
      </c>
      <c r="G7" s="3">
        <v>9</v>
      </c>
      <c r="H7" s="3">
        <v>3</v>
      </c>
      <c r="I7" s="3">
        <f t="shared" si="0"/>
        <v>33.333333333333336</v>
      </c>
      <c r="J7" s="3">
        <v>5</v>
      </c>
      <c r="K7" s="3">
        <f t="shared" si="3"/>
        <v>55.555555555555557</v>
      </c>
      <c r="L7" s="3">
        <v>1</v>
      </c>
      <c r="M7" s="3">
        <f t="shared" si="4"/>
        <v>11.111111111111111</v>
      </c>
      <c r="N7" s="3"/>
      <c r="O7" s="3">
        <f t="shared" si="5"/>
        <v>0</v>
      </c>
      <c r="P7" s="4">
        <f t="shared" si="1"/>
        <v>1</v>
      </c>
      <c r="Q7" s="4">
        <f t="shared" si="2"/>
        <v>0.88888888888888884</v>
      </c>
    </row>
    <row r="8" spans="1:17" x14ac:dyDescent="0.3">
      <c r="A8" s="7" t="s">
        <v>14</v>
      </c>
      <c r="B8" s="3">
        <v>8</v>
      </c>
      <c r="C8" s="3">
        <v>8</v>
      </c>
      <c r="D8" s="3">
        <v>8</v>
      </c>
      <c r="E8" s="3">
        <v>8</v>
      </c>
      <c r="F8" s="5" t="s">
        <v>14</v>
      </c>
      <c r="G8" s="3">
        <v>8</v>
      </c>
      <c r="H8" s="3">
        <v>2</v>
      </c>
      <c r="I8" s="3">
        <f t="shared" si="0"/>
        <v>25</v>
      </c>
      <c r="J8" s="3">
        <v>3</v>
      </c>
      <c r="K8" s="3">
        <f t="shared" si="3"/>
        <v>37.5</v>
      </c>
      <c r="L8" s="3">
        <v>3</v>
      </c>
      <c r="M8" s="3">
        <f t="shared" si="4"/>
        <v>37.5</v>
      </c>
      <c r="N8" s="3"/>
      <c r="O8" s="3">
        <f t="shared" si="5"/>
        <v>0</v>
      </c>
      <c r="P8" s="4">
        <f t="shared" si="1"/>
        <v>1</v>
      </c>
      <c r="Q8" s="4">
        <f t="shared" si="2"/>
        <v>0.625</v>
      </c>
    </row>
    <row r="9" spans="1:17" x14ac:dyDescent="0.3">
      <c r="A9" s="7">
        <v>8</v>
      </c>
      <c r="B9" s="3">
        <v>10</v>
      </c>
      <c r="C9" s="3">
        <v>10</v>
      </c>
      <c r="D9" s="3">
        <v>10</v>
      </c>
      <c r="E9" s="3">
        <v>10</v>
      </c>
      <c r="F9" s="5">
        <v>8</v>
      </c>
      <c r="G9" s="3">
        <v>10</v>
      </c>
      <c r="H9" s="3">
        <v>2</v>
      </c>
      <c r="I9" s="3">
        <f t="shared" si="0"/>
        <v>20</v>
      </c>
      <c r="J9" s="3">
        <v>3</v>
      </c>
      <c r="K9" s="3">
        <f t="shared" si="3"/>
        <v>30</v>
      </c>
      <c r="L9" s="3">
        <v>5</v>
      </c>
      <c r="M9" s="3">
        <f t="shared" si="4"/>
        <v>50</v>
      </c>
      <c r="N9" s="3"/>
      <c r="O9" s="3">
        <f t="shared" si="5"/>
        <v>0</v>
      </c>
      <c r="P9" s="4">
        <f t="shared" si="1"/>
        <v>1</v>
      </c>
      <c r="Q9" s="4">
        <f t="shared" si="2"/>
        <v>0.5</v>
      </c>
    </row>
    <row r="10" spans="1:17" x14ac:dyDescent="0.3">
      <c r="A10" s="7">
        <v>9</v>
      </c>
      <c r="B10" s="3">
        <v>10</v>
      </c>
      <c r="C10" s="3">
        <v>9</v>
      </c>
      <c r="D10" s="3">
        <v>10</v>
      </c>
      <c r="E10" s="3">
        <v>9</v>
      </c>
      <c r="F10" s="5">
        <v>9</v>
      </c>
      <c r="G10" s="17">
        <v>9</v>
      </c>
      <c r="H10" s="3">
        <v>1</v>
      </c>
      <c r="I10" s="3">
        <f t="shared" si="0"/>
        <v>11.111111111111111</v>
      </c>
      <c r="J10" s="3">
        <v>6</v>
      </c>
      <c r="K10" s="3">
        <f t="shared" si="3"/>
        <v>66.666666666666671</v>
      </c>
      <c r="L10" s="3">
        <v>2</v>
      </c>
      <c r="M10" s="3">
        <f t="shared" si="4"/>
        <v>22.222222222222221</v>
      </c>
      <c r="N10" s="3"/>
      <c r="O10" s="3">
        <f t="shared" si="5"/>
        <v>0</v>
      </c>
      <c r="P10" s="4">
        <f t="shared" si="1"/>
        <v>1</v>
      </c>
      <c r="Q10" s="4">
        <f t="shared" si="2"/>
        <v>0.77777777777777779</v>
      </c>
    </row>
    <row r="11" spans="1:17" x14ac:dyDescent="0.3">
      <c r="A11" s="9" t="s">
        <v>27</v>
      </c>
      <c r="B11" s="9">
        <f>SUM(B5:B10)</f>
        <v>62</v>
      </c>
      <c r="C11" s="9">
        <f>SUM(C5:C10)</f>
        <v>61</v>
      </c>
      <c r="D11" s="9">
        <f>SUM(D5:D10)</f>
        <v>62</v>
      </c>
      <c r="E11" s="9">
        <f>SUM(E5:E10)</f>
        <v>61</v>
      </c>
      <c r="F11" s="8" t="s">
        <v>31</v>
      </c>
      <c r="G11" s="9">
        <f>SUM(G5:G10)</f>
        <v>61</v>
      </c>
      <c r="H11" s="3">
        <f>SUM(H5:H10)</f>
        <v>15</v>
      </c>
      <c r="I11" s="3">
        <f t="shared" si="0"/>
        <v>24.590163934426229</v>
      </c>
      <c r="J11" s="3">
        <f>SUM(J5:J10)</f>
        <v>26</v>
      </c>
      <c r="K11" s="3">
        <f t="shared" si="3"/>
        <v>42.622950819672134</v>
      </c>
      <c r="L11" s="3">
        <f>SUM(L5:L10)</f>
        <v>20</v>
      </c>
      <c r="M11" s="3">
        <f t="shared" si="4"/>
        <v>32.786885245901637</v>
      </c>
      <c r="N11" s="3"/>
      <c r="O11" s="3">
        <f t="shared" si="5"/>
        <v>0</v>
      </c>
      <c r="P11" s="4">
        <f t="shared" si="1"/>
        <v>1</v>
      </c>
      <c r="Q11" s="4">
        <f t="shared" si="2"/>
        <v>0.67213114754098358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школа общий</vt:lpstr>
      <vt:lpstr>2015-2016</vt:lpstr>
      <vt:lpstr>изо</vt:lpstr>
      <vt:lpstr>искусство</vt:lpstr>
      <vt:lpstr>Физкультура</vt:lpstr>
      <vt:lpstr>ОБЖ</vt:lpstr>
      <vt:lpstr>Технология</vt:lpstr>
      <vt:lpstr>Крымоведение</vt:lpstr>
      <vt:lpstr>География</vt:lpstr>
      <vt:lpstr>Биология</vt:lpstr>
      <vt:lpstr>Химия</vt:lpstr>
      <vt:lpstr>Физика</vt:lpstr>
      <vt:lpstr>Математика</vt:lpstr>
      <vt:lpstr>Алгебра</vt:lpstr>
      <vt:lpstr>Геометрия</vt:lpstr>
      <vt:lpstr>Информатика</vt:lpstr>
      <vt:lpstr>Крымскотат лит</vt:lpstr>
      <vt:lpstr>Крымскотат яз</vt:lpstr>
      <vt:lpstr>Украинск яз</vt:lpstr>
      <vt:lpstr>Украинск литература</vt:lpstr>
      <vt:lpstr>Англ яз</vt:lpstr>
      <vt:lpstr>нем яз</vt:lpstr>
      <vt:lpstr>Литература</vt:lpstr>
      <vt:lpstr>Русский яз</vt:lpstr>
      <vt:lpstr>История</vt:lpstr>
      <vt:lpstr>общество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2016-12-26T07:50:38Z</cp:lastPrinted>
  <dcterms:created xsi:type="dcterms:W3CDTF">2016-12-19T21:17:58Z</dcterms:created>
  <dcterms:modified xsi:type="dcterms:W3CDTF">2017-01-05T11:00:33Z</dcterms:modified>
</cp:coreProperties>
</file>